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N2020_STEQIS\1_Tipologias\8.3_8.8_Criaçao_Emprego\4_PAPN\Avisos_Preparação\5_Cávado\Revisão Aviso\Anexos\"/>
    </mc:Choice>
  </mc:AlternateContent>
  <workbookProtection workbookAlgorithmName="SHA-512" workbookHashValue="oglYAilmoasFHYthRjiuVFT2mJo03KlRgYjY0EYjnT8WEdpHvH5xmPUXAD1jxTYteOc29H/QQmqu38qZoOMCHg==" workbookSaltValue="/4/BvxO/ujU17JYzbmWCqw==" workbookSpinCount="100000" lockStructure="1"/>
  <bookViews>
    <workbookView xWindow="0" yWindow="0" windowWidth="28800" windowHeight="11835"/>
  </bookViews>
  <sheets>
    <sheet name="CARACTERIZAÇÃO" sheetId="2" r:id="rId1"/>
    <sheet name="ORÇAMENTO" sheetId="6" r:id="rId2"/>
    <sheet name="Referências" sheetId="7" state="hidden" r:id="rId3"/>
    <sheet name="legenda" sheetId="5" state="hidden" r:id="rId4"/>
    <sheet name="Base de dados" sheetId="4" state="hidden" r:id="rId5"/>
  </sheets>
  <externalReferences>
    <externalReference r:id="rId6"/>
    <externalReference r:id="rId7"/>
  </externalReferences>
  <definedNames>
    <definedName name="anscount" hidden="1">1</definedName>
    <definedName name="_xlnm.Print_Area" localSheetId="0">CARACTERIZAÇÃO!$A$1:$P$332</definedName>
    <definedName name="_xlnm.Print_Area" localSheetId="1">ORÇAMENTO!$A$1:$P$65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VARa">[1]INPUT!$B$12</definedName>
  </definedNames>
  <calcPr calcId="152511"/>
</workbook>
</file>

<file path=xl/calcChain.xml><?xml version="1.0" encoding="utf-8"?>
<calcChain xmlns="http://schemas.openxmlformats.org/spreadsheetml/2006/main">
  <c r="K13" i="6" l="1"/>
  <c r="H11" i="6" l="1"/>
  <c r="L60" i="6" l="1"/>
  <c r="D3" i="7" l="1"/>
  <c r="E3" i="7" s="1"/>
  <c r="A12" i="6" s="1"/>
  <c r="D4" i="7"/>
  <c r="E4" i="7" s="1"/>
  <c r="A13" i="6" s="1"/>
  <c r="D5" i="7"/>
  <c r="E5" i="7" s="1"/>
  <c r="A14" i="6" s="1"/>
  <c r="D6" i="7"/>
  <c r="E6" i="7" s="1"/>
  <c r="A15" i="6" s="1"/>
  <c r="D7" i="7"/>
  <c r="E7" i="7" s="1"/>
  <c r="A16" i="6" s="1"/>
  <c r="D8" i="7"/>
  <c r="E8" i="7" s="1"/>
  <c r="A17" i="6" s="1"/>
  <c r="D9" i="7"/>
  <c r="E9" i="7" s="1"/>
  <c r="A18" i="6" s="1"/>
  <c r="D10" i="7"/>
  <c r="E10" i="7" s="1"/>
  <c r="A19" i="6" s="1"/>
  <c r="D11" i="7"/>
  <c r="E11" i="7" s="1"/>
  <c r="A20" i="6" s="1"/>
  <c r="D12" i="7"/>
  <c r="E12" i="7" s="1"/>
  <c r="A21" i="6" s="1"/>
  <c r="D13" i="7"/>
  <c r="E13" i="7" s="1"/>
  <c r="A22" i="6" s="1"/>
  <c r="D14" i="7"/>
  <c r="E14" i="7" s="1"/>
  <c r="A23" i="6" s="1"/>
  <c r="D15" i="7"/>
  <c r="E15" i="7" s="1"/>
  <c r="A24" i="6" s="1"/>
  <c r="D16" i="7"/>
  <c r="E16" i="7" s="1"/>
  <c r="A25" i="6" s="1"/>
  <c r="D17" i="7"/>
  <c r="E17" i="7" s="1"/>
  <c r="A26" i="6" s="1"/>
  <c r="D18" i="7"/>
  <c r="E18" i="7" s="1"/>
  <c r="A27" i="6" s="1"/>
  <c r="D19" i="7"/>
  <c r="E19" i="7" s="1"/>
  <c r="A28" i="6" s="1"/>
  <c r="D20" i="7"/>
  <c r="E20" i="7" s="1"/>
  <c r="A29" i="6" s="1"/>
  <c r="D21" i="7"/>
  <c r="E21" i="7" s="1"/>
  <c r="A30" i="6" s="1"/>
  <c r="D22" i="7"/>
  <c r="E22" i="7" s="1"/>
  <c r="A31" i="6" s="1"/>
  <c r="D23" i="7"/>
  <c r="E23" i="7" s="1"/>
  <c r="A32" i="6" s="1"/>
  <c r="D24" i="7"/>
  <c r="E24" i="7" s="1"/>
  <c r="A33" i="6" s="1"/>
  <c r="D25" i="7"/>
  <c r="E25" i="7" s="1"/>
  <c r="A34" i="6" s="1"/>
  <c r="D26" i="7"/>
  <c r="E26" i="7" s="1"/>
  <c r="A35" i="6" s="1"/>
  <c r="D27" i="7"/>
  <c r="E27" i="7" s="1"/>
  <c r="A36" i="6" s="1"/>
  <c r="D28" i="7"/>
  <c r="E28" i="7" s="1"/>
  <c r="A37" i="6" s="1"/>
  <c r="D29" i="7"/>
  <c r="E29" i="7" s="1"/>
  <c r="A38" i="6" s="1"/>
  <c r="D30" i="7"/>
  <c r="E30" i="7" s="1"/>
  <c r="A39" i="6" s="1"/>
  <c r="D31" i="7"/>
  <c r="E31" i="7" s="1"/>
  <c r="A40" i="6" s="1"/>
  <c r="D32" i="7"/>
  <c r="E32" i="7" s="1"/>
  <c r="A41" i="6" s="1"/>
  <c r="D33" i="7"/>
  <c r="E33" i="7" s="1"/>
  <c r="A42" i="6" s="1"/>
  <c r="D34" i="7"/>
  <c r="E34" i="7" s="1"/>
  <c r="A43" i="6" s="1"/>
  <c r="D35" i="7"/>
  <c r="E35" i="7" s="1"/>
  <c r="A44" i="6" s="1"/>
  <c r="D36" i="7"/>
  <c r="E36" i="7" s="1"/>
  <c r="A45" i="6" s="1"/>
  <c r="D37" i="7"/>
  <c r="E37" i="7" s="1"/>
  <c r="A46" i="6" s="1"/>
  <c r="D38" i="7"/>
  <c r="E38" i="7" s="1"/>
  <c r="A47" i="6" s="1"/>
  <c r="D39" i="7"/>
  <c r="E39" i="7" s="1"/>
  <c r="A48" i="6" s="1"/>
  <c r="D40" i="7"/>
  <c r="E40" i="7" s="1"/>
  <c r="A49" i="6" s="1"/>
  <c r="D41" i="7"/>
  <c r="E41" i="7" s="1"/>
  <c r="A50" i="6" s="1"/>
  <c r="D42" i="7"/>
  <c r="E42" i="7" s="1"/>
  <c r="A51" i="6" s="1"/>
  <c r="D43" i="7"/>
  <c r="E43" i="7" s="1"/>
  <c r="A52" i="6" s="1"/>
  <c r="D44" i="7"/>
  <c r="E44" i="7" s="1"/>
  <c r="A53" i="6" s="1"/>
  <c r="D45" i="7"/>
  <c r="E45" i="7" s="1"/>
  <c r="A54" i="6" s="1"/>
  <c r="D46" i="7"/>
  <c r="E46" i="7" s="1"/>
  <c r="A55" i="6" s="1"/>
  <c r="D47" i="7"/>
  <c r="E47" i="7" s="1"/>
  <c r="A56" i="6" s="1"/>
  <c r="D2" i="7"/>
  <c r="E2" i="7" s="1"/>
  <c r="A11" i="6" l="1"/>
  <c r="K11" i="6" l="1"/>
  <c r="L11" i="6"/>
  <c r="M11" i="6"/>
  <c r="K12" i="6"/>
  <c r="L12" i="6"/>
  <c r="M12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N11" i="6"/>
  <c r="H12" i="6"/>
  <c r="H13" i="6"/>
  <c r="H14" i="6"/>
  <c r="H15" i="6"/>
  <c r="N15" i="6" s="1"/>
  <c r="H16" i="6"/>
  <c r="H17" i="6"/>
  <c r="N17" i="6" s="1"/>
  <c r="H18" i="6"/>
  <c r="H19" i="6"/>
  <c r="N19" i="6" s="1"/>
  <c r="H20" i="6"/>
  <c r="H21" i="6"/>
  <c r="N21" i="6" s="1"/>
  <c r="H22" i="6"/>
  <c r="H23" i="6"/>
  <c r="N23" i="6" s="1"/>
  <c r="H24" i="6"/>
  <c r="H25" i="6"/>
  <c r="N25" i="6" s="1"/>
  <c r="H26" i="6"/>
  <c r="H27" i="6"/>
  <c r="N27" i="6" s="1"/>
  <c r="H28" i="6"/>
  <c r="H29" i="6"/>
  <c r="N29" i="6" s="1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H33" i="6"/>
  <c r="N33" i="6" s="1"/>
  <c r="H34" i="6"/>
  <c r="N34" i="6" s="1"/>
  <c r="H35" i="6"/>
  <c r="H36" i="6"/>
  <c r="H37" i="6"/>
  <c r="H38" i="6"/>
  <c r="H39" i="6"/>
  <c r="C2" i="4"/>
  <c r="S2" i="4"/>
  <c r="R2" i="4"/>
  <c r="Q2" i="4"/>
  <c r="O2" i="4"/>
  <c r="N2" i="4"/>
  <c r="L2" i="4"/>
  <c r="K2" i="4"/>
  <c r="J2" i="4"/>
  <c r="I2" i="4"/>
  <c r="H1" i="4"/>
  <c r="G2" i="4"/>
  <c r="G1" i="4"/>
  <c r="H2" i="4"/>
  <c r="I57" i="6"/>
  <c r="G57" i="6"/>
  <c r="F57" i="6"/>
  <c r="M56" i="6"/>
  <c r="L56" i="6"/>
  <c r="K56" i="6"/>
  <c r="H56" i="6"/>
  <c r="M55" i="6"/>
  <c r="L55" i="6"/>
  <c r="K55" i="6"/>
  <c r="H55" i="6"/>
  <c r="M54" i="6"/>
  <c r="L54" i="6"/>
  <c r="K54" i="6"/>
  <c r="H54" i="6"/>
  <c r="M53" i="6"/>
  <c r="L53" i="6"/>
  <c r="K53" i="6"/>
  <c r="H53" i="6"/>
  <c r="M52" i="6"/>
  <c r="L52" i="6"/>
  <c r="K52" i="6"/>
  <c r="H52" i="6"/>
  <c r="M51" i="6"/>
  <c r="L51" i="6"/>
  <c r="K51" i="6"/>
  <c r="H51" i="6"/>
  <c r="M50" i="6"/>
  <c r="L50" i="6"/>
  <c r="K50" i="6"/>
  <c r="H50" i="6"/>
  <c r="M49" i="6"/>
  <c r="L49" i="6"/>
  <c r="K49" i="6"/>
  <c r="H49" i="6"/>
  <c r="M48" i="6"/>
  <c r="L48" i="6"/>
  <c r="K48" i="6"/>
  <c r="H48" i="6"/>
  <c r="M47" i="6"/>
  <c r="L47" i="6"/>
  <c r="K47" i="6"/>
  <c r="H47" i="6"/>
  <c r="M46" i="6"/>
  <c r="L46" i="6"/>
  <c r="K46" i="6"/>
  <c r="H46" i="6"/>
  <c r="M45" i="6"/>
  <c r="L45" i="6"/>
  <c r="K45" i="6"/>
  <c r="H45" i="6"/>
  <c r="M44" i="6"/>
  <c r="L44" i="6"/>
  <c r="K44" i="6"/>
  <c r="H44" i="6"/>
  <c r="M43" i="6"/>
  <c r="L43" i="6"/>
  <c r="K43" i="6"/>
  <c r="H43" i="6"/>
  <c r="M42" i="6"/>
  <c r="L42" i="6"/>
  <c r="K42" i="6"/>
  <c r="H42" i="6"/>
  <c r="M41" i="6"/>
  <c r="L41" i="6"/>
  <c r="K41" i="6"/>
  <c r="H41" i="6"/>
  <c r="M40" i="6"/>
  <c r="L40" i="6"/>
  <c r="K40" i="6"/>
  <c r="H40" i="6"/>
  <c r="M32" i="6"/>
  <c r="L32" i="6"/>
  <c r="K32" i="6"/>
  <c r="H32" i="6"/>
  <c r="M31" i="6"/>
  <c r="L31" i="6"/>
  <c r="K31" i="6"/>
  <c r="H31" i="6"/>
  <c r="M30" i="6"/>
  <c r="L30" i="6"/>
  <c r="K30" i="6"/>
  <c r="H30" i="6"/>
  <c r="J57" i="6"/>
  <c r="F2" i="4"/>
  <c r="E2" i="4"/>
  <c r="D2" i="4"/>
  <c r="B2" i="4"/>
  <c r="A2" i="4"/>
  <c r="T2" i="4"/>
  <c r="U2" i="4"/>
  <c r="V2" i="4"/>
  <c r="W2" i="4"/>
  <c r="X2" i="4"/>
  <c r="Y2" i="4"/>
  <c r="N40" i="6"/>
  <c r="N42" i="6"/>
  <c r="N48" i="6"/>
  <c r="N49" i="6"/>
  <c r="N52" i="6"/>
  <c r="N53" i="6"/>
  <c r="N56" i="6"/>
  <c r="M57" i="6"/>
  <c r="N13" i="6" l="1"/>
  <c r="N38" i="6"/>
  <c r="K57" i="6"/>
  <c r="N31" i="6"/>
  <c r="N32" i="6"/>
  <c r="N41" i="6"/>
  <c r="N43" i="6"/>
  <c r="N44" i="6"/>
  <c r="N45" i="6"/>
  <c r="N46" i="6"/>
  <c r="N47" i="6"/>
  <c r="N50" i="6"/>
  <c r="N51" i="6"/>
  <c r="N54" i="6"/>
  <c r="N55" i="6"/>
  <c r="N39" i="6"/>
  <c r="N37" i="6"/>
  <c r="N35" i="6"/>
  <c r="N28" i="6"/>
  <c r="N20" i="6"/>
  <c r="N12" i="6"/>
  <c r="H57" i="6"/>
  <c r="N24" i="6"/>
  <c r="N16" i="6"/>
  <c r="L57" i="6"/>
  <c r="N36" i="6"/>
  <c r="N26" i="6"/>
  <c r="N22" i="6"/>
  <c r="N18" i="6"/>
  <c r="N14" i="6"/>
  <c r="N57" i="6" s="1"/>
  <c r="N30" i="6"/>
  <c r="P2" i="4"/>
  <c r="M2" i="4" l="1"/>
</calcChain>
</file>

<file path=xl/sharedStrings.xml><?xml version="1.0" encoding="utf-8"?>
<sst xmlns="http://schemas.openxmlformats.org/spreadsheetml/2006/main" count="268" uniqueCount="222">
  <si>
    <t>E</t>
  </si>
  <si>
    <t>Empresa</t>
  </si>
  <si>
    <t>Data de inicio de atividade</t>
  </si>
  <si>
    <t>Linha de ação</t>
  </si>
  <si>
    <t>Dimensão empresa</t>
  </si>
  <si>
    <t>Historico</t>
  </si>
  <si>
    <t>Micro-empresa</t>
  </si>
  <si>
    <t>Pequena empresa</t>
  </si>
  <si>
    <t>Descição projeto</t>
  </si>
  <si>
    <t>Enquadramento na estratégia</t>
  </si>
  <si>
    <t>Unidade: Euro</t>
  </si>
  <si>
    <t>Componente
(Sistema de Informação)</t>
  </si>
  <si>
    <t>Despesas Elegíveis 
(nº 1 do artigo 10º do SI2E)</t>
  </si>
  <si>
    <t>Descrição da despesas</t>
  </si>
  <si>
    <t>Ano da despesa</t>
  </si>
  <si>
    <t>Valor do Investimento Total (sem IVA)</t>
  </si>
  <si>
    <t>IVA</t>
  </si>
  <si>
    <t>Valor de Investimento Total (com IVA)</t>
  </si>
  <si>
    <t>Método de Cálculo</t>
  </si>
  <si>
    <t>Documento de Suporte</t>
  </si>
  <si>
    <t>Elegível</t>
  </si>
  <si>
    <t>Não Elegível</t>
  </si>
  <si>
    <t>Total</t>
  </si>
  <si>
    <t>Elegível c/ IVA</t>
  </si>
  <si>
    <t>(1)</t>
  </si>
  <si>
    <t>(2)</t>
  </si>
  <si>
    <t>(3)</t>
  </si>
  <si>
    <t>(4)</t>
  </si>
  <si>
    <t>(5)</t>
  </si>
  <si>
    <t>Equipamento Básico</t>
  </si>
  <si>
    <t xml:space="preserve">Estudos, Pareceres, Projetos e Consultoria </t>
  </si>
  <si>
    <t>Orçamento</t>
  </si>
  <si>
    <t>Construções diversas</t>
  </si>
  <si>
    <t>TOTAL</t>
  </si>
  <si>
    <t>NOTAS:</t>
  </si>
  <si>
    <t>(1) A informação a registar nesta coluna respeita as rubricas identificadas na estrutura de custos do formulário do BALCAO2020</t>
  </si>
  <si>
    <t>(2) A informação a registar nesta coluna respeita tipologias de despesas identificadas no nº 1 do artigo 10º do SI2E</t>
  </si>
  <si>
    <t>(3) Breve descrição do Investimento</t>
  </si>
  <si>
    <t>Componentes FEDER/FC</t>
  </si>
  <si>
    <t>Equipamento de Transporte</t>
  </si>
  <si>
    <t>Software Informático</t>
  </si>
  <si>
    <t>Equipamento Administrativo</t>
  </si>
  <si>
    <t>Investimentos Incorpóreos</t>
  </si>
  <si>
    <t xml:space="preserve">Outras despesas </t>
  </si>
  <si>
    <t>Despesas Elegíveis - nº 1 do artigo 10</t>
  </si>
  <si>
    <t>b)</t>
  </si>
  <si>
    <t>c)</t>
  </si>
  <si>
    <t>d)</t>
  </si>
  <si>
    <t>e)</t>
  </si>
  <si>
    <t>f)</t>
  </si>
  <si>
    <t>g)</t>
  </si>
  <si>
    <t>h)</t>
  </si>
  <si>
    <t>i)</t>
  </si>
  <si>
    <t>A1</t>
  </si>
  <si>
    <t>B1</t>
  </si>
  <si>
    <t>B2</t>
  </si>
  <si>
    <t>B3</t>
  </si>
  <si>
    <t>D1</t>
  </si>
  <si>
    <t>Rácio D1</t>
  </si>
  <si>
    <t>D2</t>
  </si>
  <si>
    <t>Turismo</t>
  </si>
  <si>
    <t>Linhas de ação</t>
  </si>
  <si>
    <t>Fomentar a I&amp;D no domínio do Turismo</t>
  </si>
  <si>
    <t>Atividades</t>
  </si>
  <si>
    <t>Mar</t>
  </si>
  <si>
    <t xml:space="preserve">Fomentar a I&amp;D no domínio do Agroalimentar </t>
  </si>
  <si>
    <t>Agroalimentar, Agro-transformação, floresta e Biotecnologia Verde</t>
  </si>
  <si>
    <t>TIC e Industrias Criativas e Culturais</t>
  </si>
  <si>
    <t>Reforçar as competências em TIC, nomeadamente através de mais organização e mais recursos no interface universidade / industria</t>
  </si>
  <si>
    <t xml:space="preserve">Dar mais enfase a promoção de atividades culturais e criativas, para além do seu cruzamento com as TIC, robustecendo a oferta cultural e promovendo atividades empresariais no domínio da criatividade e dos serviços culturais </t>
  </si>
  <si>
    <t>Energias renováveis</t>
  </si>
  <si>
    <t>Saúde, Bem estar e Ciências da vida</t>
  </si>
  <si>
    <t>Fomento da I&amp;D na área das ciências da vida, com focos nos subdomínios mais diretamente associados aos setores de aplicação a privilegiar</t>
  </si>
  <si>
    <t>Agroalimentar</t>
  </si>
  <si>
    <t>Sim</t>
  </si>
  <si>
    <t>Não</t>
  </si>
  <si>
    <t>Dominio RIS 3 Regional</t>
  </si>
  <si>
    <t>Atividades Prioritárias</t>
  </si>
  <si>
    <r>
      <t>Qualificação e diferenciação dos produtos consolidados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>sol e mar, golfe, residencial)</t>
    </r>
  </si>
  <si>
    <t>. Hotelaria, com prioridade para os produtos complementares e em desenvolvimento
. Produtos locais diferenciados 
. Animação Turística
. Eventos internacionais com capacidade de atenuar a sazonalidade;
. Património natural e cultural
. Serviços e infraestruturas coletivas (com destaque para os associados à inovação e à internacionalização)
. Outras atividades que se enquadrem na prioridade temática
. Animação turística assente em produtos locais
. Capacitação das PME (com destaque para a presença na web, a economia digital e as TIC, a certificação de serviços, a criaçãode marcas e design, o marketing internacional)
. Sustentabilidade (consumir e produzir de forma sustentável)
. Qualificação dos recursos humanos</t>
  </si>
  <si>
    <r>
      <t>Diversificação e aposta em produtos complementares e em desenvolvimento</t>
    </r>
    <r>
      <rPr>
        <sz val="10"/>
        <rFont val="Calibri"/>
        <family val="2"/>
      </rPr>
      <t xml:space="preserve"> (</t>
    </r>
    <r>
      <rPr>
        <sz val="10"/>
        <color indexed="10"/>
        <rFont val="Calibri"/>
        <family val="2"/>
      </rPr>
      <t>ex</t>
    </r>
    <r>
      <rPr>
        <sz val="10"/>
        <rFont val="Calibri"/>
        <family val="2"/>
      </rPr>
      <t xml:space="preserve">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</si>
  <si>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t>Articular a inovação ao nível do turismo com as atividades de investigação e desenvolvimento de domínios científicos e tecnológicos como os do mar, agroalimentar, energia, TIC e saúde.</t>
  </si>
  <si>
    <r>
      <t xml:space="preserve">Qualificação e diferenciação dos segmentos tradicionais </t>
    </r>
    <r>
      <rPr>
        <sz val="10"/>
        <color indexed="10"/>
        <rFont val="Calibri"/>
        <family val="2"/>
      </rPr>
      <t>(ex: pesca, conservas, sal, construção e reparação naval)</t>
    </r>
  </si>
  <si>
    <t>. Pescas
. Aquicultura
. Transformação dos produtos do mar
. Construção e reparação naval
. Turismo náutico
. Serviços e infraestruturas coletivas (com destaque para os associados à inovação e à internacionalização)
. Outras atividades que se enquadrem na prioridade temática.
. Turismo sol/mar (criação de produtos diferenciados)
. Biotecnologia azul ou marinha
. Salicultura
. Internacionalização e capacitação das PME (com destaque para a economia digital e as TIC, a certificação de produtos, a criação de marcas e design, a distribuição e logística)</t>
  </si>
  <si>
    <t>Diversificação e aposta em segmentos de elevado valor acrescentado (ex: aquicultura, construção naval com novos materiais e intensificação tecnológica, serviços náuticos avançados)</t>
  </si>
  <si>
    <r>
      <t>Fomentar a I&amp;D no domínio das Ciências do Mar</t>
    </r>
    <r>
      <rPr>
        <sz val="10"/>
        <color indexed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</si>
  <si>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color indexed="10"/>
        <rFont val="Calibri"/>
        <family val="2"/>
      </rPr>
      <t>(ex: citrinos, frutos vermelhos), com um maior controlo a jusante, sobre a distribuição e comercialização</t>
    </r>
  </si>
  <si>
    <t>. Produção agroalimentar
. Produção florestal
. Indústria agroalimentar
. Transformação da cortiça
. Turismo rural e de natureza
. Serviços e infraestruturas coletivas (com destaque para os associados à inovação e à internacionalização)
. Outras atividades que se enquadrem na prioridade temática
. Turismo “gastronomia e vinhos”
. Biotecnologia
. Internacionalização e capacitação das PME (com destaque para a economia digital e as TIC, a certificação de produtos, a criação de marcas e design, a distribuição e logística)</t>
  </si>
  <si>
    <r>
      <t>Valorização económica, através da tecnologia e de novos usos, de produções vegetais em que o Algarve apresenta qualidade (p. ex., cortiça) ou exclusividade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 xml:space="preserve">alfarroba) </t>
    </r>
  </si>
  <si>
    <r>
      <t>Cruzar o agroalimentar e a floresta com oportunidades geradas pela procura turística (</t>
    </r>
    <r>
      <rPr>
        <sz val="10"/>
        <color indexed="10"/>
        <rFont val="Calibri"/>
        <family val="2"/>
      </rPr>
      <t>ex:</t>
    </r>
    <r>
      <rPr>
        <sz val="10"/>
        <color indexed="8"/>
        <rFont val="Calibri"/>
        <family val="2"/>
      </rPr>
      <t xml:space="preserve"> produtos “gourmet”, turismo de natureza, rural e industrial na Serra Algarvia) </t>
    </r>
  </si>
  <si>
    <t>. Aplicações e serviços baseados em TIC
.Tecnologias da produção baseadas em TIC
. Aplicações e equipamentos para Smart cities
. Indústrias criativas e multimédia
. Serviços e infraestruturas coletivas (com destaque para os associados à inovação e à internacionalização)
. Produção de conteúdos culturais e projetos virtuais na área cultural
. Outras atividades que se enquadrem na prioridade temática</t>
  </si>
  <si>
    <r>
      <t xml:space="preserve">Potenciar um </t>
    </r>
    <r>
      <rPr>
        <i/>
        <sz val="10"/>
        <color indexed="8"/>
        <rFont val="Calibri"/>
        <family val="2"/>
      </rPr>
      <t>cluster</t>
    </r>
    <r>
      <rPr>
        <sz val="10"/>
        <color indexed="8"/>
        <rFont val="Calibri"/>
        <family val="2"/>
      </rPr>
      <t xml:space="preserve"> de TIC,</t>
    </r>
    <r>
      <rPr>
        <sz val="10"/>
        <color indexed="10"/>
        <rFont val="Calibri"/>
        <family val="2"/>
      </rPr>
      <t xml:space="preserve"> desenvolvendo e alargando a base empresarial, apoiando o investimento empresarial e promovendo a articulação com a procura de proximidade gerada por todas as restantes prioridades temáticas</t>
    </r>
  </si>
  <si>
    <t>Produção em larga escala de eletricidade com origem em fontes renováveis, uma vez reunidas condições de viabilidade económica</t>
  </si>
  <si>
    <t>. Produção de energia solar, de energia eólica e através da biomassa
. Eficiência energética nos vários setores de atividade e institucionais
. Serviços e infraestruturas coletivas (com destaque para os associados à inovação e à internacionalização)
. Apostas inovadoras no dominio da eficiência energetica
. Outras atividades que se enquadrem na prioridade temática</t>
  </si>
  <si>
    <t>Eficiência energética, incorporando produção desconcentrada de energia a partir de fontes renováveis (solar térmico e fotovoltaico), nos diferentes setores consumidores</t>
  </si>
  <si>
    <r>
      <t xml:space="preserve">Fomento da I&amp;D na área da energia, visando a criação de conhecimento </t>
    </r>
    <r>
      <rPr>
        <sz val="10"/>
        <color indexed="10"/>
        <rFont val="Calibri"/>
        <family val="2"/>
      </rPr>
      <t>ou</t>
    </r>
    <r>
      <rPr>
        <sz val="10"/>
        <rFont val="Calibri"/>
        <family val="2"/>
      </rPr>
      <t xml:space="preserve"> o Aprofundamento de competências nas energias renováveis, bem como a transferência de tecnologia para o tecido económico </t>
    </r>
  </si>
  <si>
    <r>
      <rPr>
        <sz val="10"/>
        <color indexed="10"/>
        <rFont val="Calibri"/>
        <family val="2"/>
      </rPr>
      <t>Prioridade centrada no</t>
    </r>
    <r>
      <rPr>
        <sz val="10"/>
        <color indexed="8"/>
        <rFont val="Calibri"/>
        <family val="2"/>
      </rPr>
      <t xml:space="preserve"> Turismo de Saúde e Bem-estar, articulada com o reforço do sistema de saúde, privado e público, </t>
    </r>
    <r>
      <rPr>
        <sz val="10"/>
        <color indexed="10"/>
        <rFont val="Calibri"/>
        <family val="2"/>
      </rPr>
      <t>que contribua para uma região vista como destino seguro quer em termos turísticos quer, em termos de cuidados de saúde</t>
    </r>
  </si>
  <si>
    <t>. Turismo de saúde e bem-estar
. Desporto de alto rendimento
. Serviços de saúde, de cuidados continuados e de monitorização de doentes crónicos
. Serviços e infraestruturas coletivas (com destaque para os associados à inovação e à internacionalização)
. Outras atividades que se enquadrem na prioridade temática</t>
  </si>
  <si>
    <r>
      <t xml:space="preserve">Cruzamento das tecnologias da saúde com as TIC visando responder aos desafios societais relacionados com a saúde, </t>
    </r>
    <r>
      <rPr>
        <sz val="10"/>
        <color indexed="10"/>
        <rFont val="Calibri"/>
        <family val="2"/>
      </rPr>
      <t>o envelhecimento ativo e a monitorização, vigilância e assistência à distância.</t>
    </r>
  </si>
  <si>
    <t>volume de negocios2016</t>
  </si>
  <si>
    <t>volume de negocios2017</t>
  </si>
  <si>
    <t>volume de negocios2018</t>
  </si>
  <si>
    <t>volume de negocios2019</t>
  </si>
  <si>
    <t>volume de negocios2020</t>
  </si>
  <si>
    <t>volume de negocios2021</t>
  </si>
  <si>
    <t>Hotelaria, com prioridade para os produtos complementares e em desenvolvimento</t>
  </si>
  <si>
    <t xml:space="preserve">Produtos locais diferenciados </t>
  </si>
  <si>
    <t>Animação Turística</t>
  </si>
  <si>
    <t>Eventos internacionais com capacidade de atenuar a sazonalidade</t>
  </si>
  <si>
    <t>Património natural e cultural</t>
  </si>
  <si>
    <t>Serviços e infraestruturas coletivas (com destaque para os associados à inovação e à internacionalização)</t>
  </si>
  <si>
    <t>Outras atividades que se enquadrem na prioridade temática</t>
  </si>
  <si>
    <t>Animação turística assente em produtos locais</t>
  </si>
  <si>
    <t>Capacitação das PME (com destaque para a presença na web, a economia digital e as TIC, a certificação de serviços, a criaçãode marcas e design, o marketing internacional)</t>
  </si>
  <si>
    <t>Sustentabilidade (consumir e produzir de forma sustentável)</t>
  </si>
  <si>
    <t>Qualificação dos recursos humanos</t>
  </si>
  <si>
    <t>Pescas</t>
  </si>
  <si>
    <t>Aquicultura</t>
  </si>
  <si>
    <t>Transformação dos produtos do mar</t>
  </si>
  <si>
    <t>Construção e reparação naval</t>
  </si>
  <si>
    <t>Turismo náutico</t>
  </si>
  <si>
    <t>Outras atividades que se enquadrem na prioridade temática.</t>
  </si>
  <si>
    <t>Turismo sol/mar (criação de produtos diferenciados)</t>
  </si>
  <si>
    <t>Biotecnologia azul ou marinha</t>
  </si>
  <si>
    <t>Salicultura</t>
  </si>
  <si>
    <t>Internacionalização e capacitação das PME (com destaque para a economia digital e as TIC, a certificação de produtos, a criação de marcas e design, a distribuição e logística)</t>
  </si>
  <si>
    <t>Produção agroalimentar</t>
  </si>
  <si>
    <t>Produção florestal</t>
  </si>
  <si>
    <t>Indústria agroalimentar</t>
  </si>
  <si>
    <t>Transformação da cortiça</t>
  </si>
  <si>
    <t>Turismo rural e de natureza</t>
  </si>
  <si>
    <t>Turismo “gastronomia e vinhos”</t>
  </si>
  <si>
    <t>Biotecnologia</t>
  </si>
  <si>
    <t>Aplicações e serviços baseados em TIC</t>
  </si>
  <si>
    <t>Tecnologias da produção baseadas em TIC</t>
  </si>
  <si>
    <t>Aplicações e equipamentos para Smart cities</t>
  </si>
  <si>
    <t>Indústrias criativas e multimédia</t>
  </si>
  <si>
    <t>Produção de conteúdos culturais e projetos virtuais na área cultural</t>
  </si>
  <si>
    <t>Produção de energia solar, de energia eólica e através da biomassa</t>
  </si>
  <si>
    <t>Eficiência energética nos vários setores de atividade e institucionais</t>
  </si>
  <si>
    <t>Apostas inovadoras no dominio da eficiência energetica</t>
  </si>
  <si>
    <t>Turismo de saúde e bem-estar</t>
  </si>
  <si>
    <t>Desporto de alto rendimento</t>
  </si>
  <si>
    <t>Serviços de saúde, de cuidados continuados e de monitorização de doentes crónicos</t>
  </si>
  <si>
    <t>TIC</t>
  </si>
  <si>
    <t>Energia</t>
  </si>
  <si>
    <t>Saúde</t>
  </si>
  <si>
    <t>2 - Efeito dos projetos sobre a sustentabilidade do emprego relativamente a grupos especialmente carenciados (desempregados, desfavorecidos e inativos).</t>
  </si>
  <si>
    <t>Justificação: (máx 1500 carateres)</t>
  </si>
  <si>
    <t xml:space="preserve">4 - Grau de inovação dos projetos – nos processo, nos produtos e serviços - face ao histórico e ao contexto sectorial e territorial </t>
  </si>
  <si>
    <t>Órgãos de direção/administração/gestão</t>
  </si>
  <si>
    <t>Nº Homens</t>
  </si>
  <si>
    <t>Nº Mulheres</t>
  </si>
  <si>
    <t>Homens</t>
  </si>
  <si>
    <t>Mulheres</t>
  </si>
  <si>
    <t>Salário médio*</t>
  </si>
  <si>
    <t>N.º de postos de trabalhos antes da apresentação da candidatura (Pré-projeto)</t>
  </si>
  <si>
    <t>3 - Contributos dos projetos para a concretização dos indicadores de realização e de resultado dos objetivos específicos do Programa Operacional</t>
  </si>
  <si>
    <t>I - Caracterização do beneficiário</t>
  </si>
  <si>
    <t>II - Caraterização do projeto</t>
  </si>
  <si>
    <t>III - Auto-avaliação / Critérios de seleção</t>
  </si>
  <si>
    <t>Beneficiário (Empresa)</t>
  </si>
  <si>
    <t>Data de início de atividade</t>
  </si>
  <si>
    <t>* Se necessário, poderá vir a ser solicitado ao beneficiário comprovativo desta informação 
(ex.: mapa de remunerações do pessoal, por categoria)</t>
  </si>
  <si>
    <t>Dimensão da empresa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</si>
  <si>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</si>
  <si>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</si>
  <si>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</si>
  <si>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</si>
  <si>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</si>
  <si>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</si>
  <si>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</si>
  <si>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</si>
  <si>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</si>
  <si>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r>
      <t xml:space="preserve">Breve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Os pontos chave na evolução da sua atividade; (iii) Meios técnicos, físicos e humanos da empresa;(iv) Os principais pontos fortes e pontos fracos da empresa face aos seus concorrentes; (v) Principais clientes (máx 3000 carateres)</t>
    </r>
  </si>
  <si>
    <t>Plano de Apoio à Produção Nacional (Base Local)</t>
  </si>
  <si>
    <r>
      <rPr>
        <b/>
        <sz val="11"/>
        <color indexed="8"/>
        <rFont val="Calibri"/>
        <family val="2"/>
      </rPr>
      <t>Descrição do projeto</t>
    </r>
    <r>
      <rPr>
        <sz val="11"/>
        <color theme="1"/>
        <rFont val="Calibri"/>
        <family val="2"/>
        <scheme val="minor"/>
      </rPr>
      <t>, integrando os seguintes pontos: 
i) Identificação dos objetivos gerais e específicos, ii) Mercado alvo, clientes, iii) Grau de inovação e diferenciação, designadamente territorial, iv) cumprimento do principio de igualdade de oportunidades (máx 3000 carateres)</t>
    </r>
  </si>
  <si>
    <t>Nº de postos de trabalho a manter 6 meses após o fim do apoio</t>
  </si>
  <si>
    <t>1.     RELEVÂNCIA DOS PROJETOS, FACE AO DIAGNÓSTICO DA SITUAÇÃO DE PARTIDA E AO PRINCÍPIO DA ADICIONALIDADE, A SUA COERÊNCIA INTERNA, ESTIMATIVA DOS CUSTOS E RECURSOS ENVOLVIDOS, INDICADORES DE REALIZAÇÃO E RESULTADO E SUA ARTICULAÇÃO COM AS AÇÕES A DESENVOLVER.</t>
  </si>
  <si>
    <t>1.1. Relevância setorial</t>
  </si>
  <si>
    <t>1.2. Capacidade de financiamento</t>
  </si>
  <si>
    <t>1.3. Maturidade do projeto</t>
  </si>
  <si>
    <r>
      <t xml:space="preserve">Justificação: </t>
    </r>
    <r>
      <rPr>
        <sz val="10"/>
        <rFont val="Tahoma"/>
        <family val="2"/>
        <charset val="1"/>
      </rPr>
      <t>(máx 1500 carateres)</t>
    </r>
  </si>
  <si>
    <r>
      <t xml:space="preserve">Justificação: </t>
    </r>
    <r>
      <rPr>
        <sz val="10"/>
        <rFont val="Tahoma"/>
        <family val="2"/>
        <charset val="1"/>
      </rPr>
      <t xml:space="preserve"> (máx 1500 carateres)</t>
    </r>
  </si>
  <si>
    <t>4.1. Investimento em fatores dinâmicos de competitividade</t>
  </si>
  <si>
    <t>4.2. Enquadramento do projeto nos setores de maior ou menor Valor Acrescentado Bruto, na região</t>
  </si>
  <si>
    <t>5. ALINHAMENTO DOS PROJETOS COM PLANOS DE AÇÃO E OUTROS INSTRUMENTOS DE POLÍTICA TERRITORIAL E SECTORIAL, NOMEADAMENTE OS PACTOS DE DESENVOLVIMENTO E COESÃO TERRITORIAL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</si>
  <si>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</si>
  <si>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</si>
  <si>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</si>
  <si>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</si>
  <si>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</si>
  <si>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</si>
  <si>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País de Residência</t>
  </si>
  <si>
    <t>% Investimento no projeto</t>
  </si>
  <si>
    <t>Luso-descendente</t>
  </si>
  <si>
    <t>*Alínea o) do artº 2º da Portaria nº 52/2020, na sua redação atual.</t>
  </si>
  <si>
    <t>a.1) Custos de aquisição de máquinas, equipamentos, respetiva instalação e transporte (Básico);</t>
  </si>
  <si>
    <t>a.2) Custos de aquisição de máquinas, equipamentos, respetiva instalação e transporte (Administrativo);</t>
  </si>
  <si>
    <t>Equipamento de Informática</t>
  </si>
  <si>
    <t>b)      Custos de aquisição de equipamentos informáticos, incluindo o software necessário ao seu funcionamento;</t>
  </si>
  <si>
    <t>c)       Software standard ou desenvolvido especificamente para a atividade da empresa;</t>
  </si>
  <si>
    <t>d)      Custos de conceção e registo associados à criação de novas marcas ou coleções;</t>
  </si>
  <si>
    <t>e)      Custos iniciais associados à domiciliação de aplicações, adesão inicial a plataformas eletrónicas, subscrição inicial de aplicações em regimes de «software as a Service», criação e publicação inicial de novos conteúdos eletrónicos, bem como a inclusão ou catalogação em diretórios ou motores de busca;</t>
  </si>
  <si>
    <t>Outros Serviços</t>
  </si>
  <si>
    <t>h)      Serviços tecnológicos/digitais, sistemas de qualidade e de certificação, até ao limite máximo elegível de 50 mil euros.</t>
  </si>
  <si>
    <t xml:space="preserve">f)       Material circulante diretamente relacionado com o exercício da atividade, até ao limite máximo elegível de 40 mil euros. </t>
  </si>
  <si>
    <t xml:space="preserve">g)      Estudos, diagnósticos, auditorias, Planos de marketing, até ao limite máximo elegível de 5 mil euros. </t>
  </si>
  <si>
    <t xml:space="preserve">i)        Obras de remodelação ou adaptação, para instalação de equipamentos produtivos financiados no âmbito deste projeto, até ao limite de 60% do investimento total elegível apurado, desde que contratadas a terceiros não relacionados com o adquirente beneficiário dos apoios, não sendo financiados materiais de construção adquiridos autonomamente.  </t>
  </si>
  <si>
    <t>Componente</t>
  </si>
  <si>
    <t>a.1)</t>
  </si>
  <si>
    <t>a.2)</t>
  </si>
  <si>
    <t>Equivalência alíneas</t>
  </si>
  <si>
    <t>Alíneas Orçamento</t>
  </si>
  <si>
    <t>Investimento em fatores dinâmicos de competitividade</t>
  </si>
  <si>
    <t>SIM</t>
  </si>
  <si>
    <t>NÃO</t>
  </si>
  <si>
    <t>Percentagem do Investimento Em fatores Dinâmicos de Competitividade sobre o Elegível</t>
  </si>
  <si>
    <t>(6)</t>
  </si>
  <si>
    <t>(4)  Investimentos em Fatores Dinâmicos de Competitividade devem ser individualizados por linha, não devendo ser misturados com outro tipo de investimentos</t>
  </si>
  <si>
    <t xml:space="preserve">(5) Explicitar o método de cálculo utilizado, quando não esteja incluído nos documentos de suporte (preço unitário, quantidade, coeficiente de imputação, etc.). </t>
  </si>
  <si>
    <r>
      <t xml:space="preserve">(6) Identificar os documentos de correspondentes (orçamentos, faturas </t>
    </r>
    <r>
      <rPr>
        <i/>
        <sz val="8"/>
        <rFont val="Calibri Light"/>
        <family val="2"/>
      </rPr>
      <t>proforma</t>
    </r>
    <r>
      <rPr>
        <sz val="8"/>
        <rFont val="Calibri Light"/>
        <family val="2"/>
      </rPr>
      <t xml:space="preserve"> ou caderno de encargos). Esta documentação deverá ser arquivada no dossiê da operação da responsabilidade do beneficiário. Em sede de análise da candidatura, a entidade gestora poderá solicitar a apresentação destes comprovativos.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</si>
</sst>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_ * #,##0.00_)&quot;€&quot;;_ * \(#,##0.00\)&quot;€&quot;;\-;_ @_ 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10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sz val="9"/>
      <name val="Calibri Light"/>
      <family val="2"/>
    </font>
    <font>
      <sz val="8"/>
      <name val="Arial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7"/>
      <name val="Calibri Light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 Light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0"/>
      <name val="Calibri Light"/>
      <family val="2"/>
    </font>
    <font>
      <b/>
      <sz val="10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008000"/>
        <bgColor rgb="FF008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/>
      <top/>
      <bottom/>
      <diagonal/>
    </border>
  </borders>
  <cellStyleXfs count="8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7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4" applyNumberFormat="0" applyAlignment="0" applyProtection="0"/>
    <xf numFmtId="0" fontId="30" fillId="4" borderId="4" applyNumberFormat="0" applyAlignment="0" applyProtection="0"/>
    <xf numFmtId="0" fontId="20" fillId="0" borderId="6" applyNumberFormat="0" applyFill="0" applyAlignment="0" applyProtection="0"/>
    <xf numFmtId="0" fontId="29" fillId="18" borderId="7" applyNumberFormat="0" applyAlignment="0" applyProtection="0"/>
    <xf numFmtId="0" fontId="15" fillId="14" borderId="0" applyNumberFormat="0" applyBorder="0" applyAlignment="0" applyProtection="0"/>
    <xf numFmtId="0" fontId="21" fillId="8" borderId="0" applyNumberFormat="0" applyBorder="0" applyAlignment="0" applyProtection="0"/>
    <xf numFmtId="0" fontId="22" fillId="6" borderId="5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4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5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4" borderId="9" applyNumberFormat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</cellStyleXfs>
  <cellXfs count="240">
    <xf numFmtId="0" fontId="0" fillId="0" borderId="0" xfId="0"/>
    <xf numFmtId="0" fontId="7" fillId="0" borderId="0" xfId="60" applyFont="1" applyFill="1" applyBorder="1"/>
    <xf numFmtId="0" fontId="7" fillId="0" borderId="0" xfId="60" applyFont="1" applyBorder="1"/>
    <xf numFmtId="0" fontId="6" fillId="0" borderId="0" xfId="60" applyFont="1" applyBorder="1" applyAlignment="1">
      <alignment horizontal="left" vertical="top" wrapText="1"/>
    </xf>
    <xf numFmtId="0" fontId="7" fillId="0" borderId="0" xfId="60" applyFont="1" applyBorder="1" applyAlignment="1">
      <alignment horizontal="left"/>
    </xf>
    <xf numFmtId="0" fontId="3" fillId="0" borderId="0" xfId="60" applyFont="1" applyBorder="1"/>
    <xf numFmtId="0" fontId="3" fillId="0" borderId="0" xfId="60" applyFont="1" applyBorder="1" applyAlignment="1">
      <alignment horizontal="left"/>
    </xf>
    <xf numFmtId="0" fontId="8" fillId="0" borderId="0" xfId="60" applyFont="1" applyFill="1" applyBorder="1"/>
    <xf numFmtId="0" fontId="2" fillId="0" borderId="0" xfId="60" applyFont="1" applyFill="1" applyBorder="1" applyAlignment="1">
      <alignment horizontal="left" vertical="top" wrapText="1"/>
    </xf>
    <xf numFmtId="0" fontId="4" fillId="0" borderId="0" xfId="60" applyFont="1" applyFill="1" applyBorder="1" applyAlignment="1">
      <alignment horizontal="center" vertical="center"/>
    </xf>
    <xf numFmtId="0" fontId="2" fillId="0" borderId="0" xfId="60" applyFont="1" applyBorder="1" applyAlignment="1">
      <alignment horizontal="left" vertical="top" wrapText="1"/>
    </xf>
    <xf numFmtId="165" fontId="3" fillId="19" borderId="11" xfId="65" applyNumberFormat="1" applyFont="1" applyFill="1" applyBorder="1" applyAlignment="1">
      <alignment horizontal="center" vertical="center"/>
    </xf>
    <xf numFmtId="0" fontId="47" fillId="0" borderId="0" xfId="0" applyFont="1"/>
    <xf numFmtId="0" fontId="0" fillId="0" borderId="0" xfId="0" applyBorder="1" applyAlignment="1">
      <alignment horizontal="center"/>
    </xf>
    <xf numFmtId="0" fontId="13" fillId="0" borderId="0" xfId="66" applyFont="1" applyFill="1" applyBorder="1" applyAlignment="1">
      <alignment vertical="center"/>
    </xf>
    <xf numFmtId="0" fontId="0" fillId="0" borderId="0" xfId="0" applyAlignment="1">
      <alignment horizontal="left" wrapText="1"/>
    </xf>
    <xf numFmtId="164" fontId="5" fillId="23" borderId="0" xfId="60" applyNumberFormat="1" applyFont="1" applyFill="1" applyBorder="1" applyAlignment="1">
      <alignment vertical="center"/>
    </xf>
    <xf numFmtId="0" fontId="4" fillId="24" borderId="13" xfId="60" applyFont="1" applyFill="1" applyBorder="1" applyAlignment="1">
      <alignment horizontal="center" vertical="center"/>
    </xf>
    <xf numFmtId="0" fontId="4" fillId="24" borderId="14" xfId="60" applyFont="1" applyFill="1" applyBorder="1" applyAlignment="1">
      <alignment horizontal="center" vertical="center"/>
    </xf>
    <xf numFmtId="0" fontId="0" fillId="0" borderId="0" xfId="0" applyFont="1"/>
    <xf numFmtId="0" fontId="3" fillId="0" borderId="0" xfId="60" applyFont="1" applyFill="1" applyBorder="1" applyAlignment="1">
      <alignment horizontal="center" vertical="center"/>
    </xf>
    <xf numFmtId="0" fontId="12" fillId="0" borderId="0" xfId="64" applyFont="1" applyFill="1" applyAlignment="1">
      <alignment vertical="center" wrapText="1"/>
    </xf>
    <xf numFmtId="14" fontId="12" fillId="0" borderId="0" xfId="64" applyNumberFormat="1" applyFont="1" applyFill="1" applyAlignment="1">
      <alignment vertical="center" wrapText="1"/>
    </xf>
    <xf numFmtId="14" fontId="0" fillId="0" borderId="0" xfId="0" applyNumberFormat="1"/>
    <xf numFmtId="0" fontId="33" fillId="0" borderId="0" xfId="61" applyFont="1" applyBorder="1"/>
    <xf numFmtId="0" fontId="34" fillId="0" borderId="0" xfId="61" applyFont="1" applyBorder="1" applyAlignment="1">
      <alignment horizontal="right" vertical="center"/>
    </xf>
    <xf numFmtId="0" fontId="33" fillId="0" borderId="0" xfId="61" applyFont="1"/>
    <xf numFmtId="0" fontId="34" fillId="0" borderId="0" xfId="61" applyFont="1" applyAlignment="1">
      <alignment horizontal="center"/>
    </xf>
    <xf numFmtId="0" fontId="35" fillId="0" borderId="0" xfId="61" applyFont="1"/>
    <xf numFmtId="0" fontId="35" fillId="0" borderId="0" xfId="61" applyFont="1" applyAlignment="1">
      <alignment horizontal="center"/>
    </xf>
    <xf numFmtId="4" fontId="34" fillId="0" borderId="29" xfId="58" applyNumberFormat="1" applyFont="1" applyBorder="1" applyAlignment="1">
      <alignment horizontal="right" vertical="center"/>
    </xf>
    <xf numFmtId="4" fontId="34" fillId="0" borderId="29" xfId="58" applyNumberFormat="1" applyFont="1" applyFill="1" applyBorder="1" applyAlignment="1">
      <alignment horizontal="right" vertical="center"/>
    </xf>
    <xf numFmtId="2" fontId="36" fillId="20" borderId="29" xfId="61" applyNumberFormat="1" applyFont="1" applyFill="1" applyBorder="1" applyAlignment="1">
      <alignment vertical="center" wrapText="1"/>
    </xf>
    <xf numFmtId="4" fontId="36" fillId="20" borderId="29" xfId="61" applyNumberFormat="1" applyFont="1" applyFill="1" applyBorder="1" applyAlignment="1">
      <alignment vertical="center" wrapText="1"/>
    </xf>
    <xf numFmtId="0" fontId="37" fillId="0" borderId="0" xfId="61" applyFont="1"/>
    <xf numFmtId="2" fontId="36" fillId="0" borderId="0" xfId="61" applyNumberFormat="1" applyFont="1" applyFill="1" applyBorder="1" applyAlignment="1">
      <alignment vertical="center" wrapText="1"/>
    </xf>
    <xf numFmtId="4" fontId="36" fillId="0" borderId="0" xfId="61" applyNumberFormat="1" applyFont="1" applyFill="1" applyBorder="1" applyAlignment="1">
      <alignment vertical="center" wrapText="1"/>
    </xf>
    <xf numFmtId="0" fontId="37" fillId="0" borderId="0" xfId="61" applyFont="1" applyFill="1"/>
    <xf numFmtId="0" fontId="36" fillId="0" borderId="0" xfId="61" applyFont="1"/>
    <xf numFmtId="0" fontId="34" fillId="0" borderId="0" xfId="61" applyFont="1"/>
    <xf numFmtId="49" fontId="34" fillId="0" borderId="0" xfId="64" applyNumberFormat="1" applyFont="1" applyAlignment="1">
      <alignment vertical="top"/>
    </xf>
    <xf numFmtId="49" fontId="34" fillId="0" borderId="0" xfId="64" applyNumberFormat="1" applyFont="1" applyAlignment="1">
      <alignment vertical="top" wrapText="1"/>
    </xf>
    <xf numFmtId="0" fontId="36" fillId="0" borderId="0" xfId="64" applyFont="1"/>
    <xf numFmtId="0" fontId="34" fillId="0" borderId="0" xfId="64" applyFont="1" applyAlignment="1"/>
    <xf numFmtId="0" fontId="34" fillId="0" borderId="0" xfId="64" applyFont="1"/>
    <xf numFmtId="49" fontId="34" fillId="0" borderId="0" xfId="64" quotePrefix="1" applyNumberFormat="1" applyFont="1" applyAlignment="1">
      <alignment vertical="top"/>
    </xf>
    <xf numFmtId="0" fontId="34" fillId="0" borderId="0" xfId="64" applyFont="1" applyAlignment="1">
      <alignment horizontal="left" vertical="top"/>
    </xf>
    <xf numFmtId="0" fontId="33" fillId="0" borderId="0" xfId="61" applyFont="1" applyBorder="1" applyAlignment="1">
      <alignment vertical="center"/>
    </xf>
    <xf numFmtId="0" fontId="11" fillId="0" borderId="0" xfId="0" applyFont="1"/>
    <xf numFmtId="0" fontId="38" fillId="0" borderId="0" xfId="0" applyFont="1"/>
    <xf numFmtId="0" fontId="0" fillId="0" borderId="0" xfId="0" quotePrefix="1"/>
    <xf numFmtId="2" fontId="40" fillId="25" borderId="29" xfId="61" applyNumberFormat="1" applyFont="1" applyFill="1" applyBorder="1" applyAlignment="1">
      <alignment horizontal="center" vertical="center" wrapText="1"/>
    </xf>
    <xf numFmtId="2" fontId="41" fillId="25" borderId="29" xfId="61" applyNumberFormat="1" applyFont="1" applyFill="1" applyBorder="1" applyAlignment="1">
      <alignment horizontal="center" vertical="center" wrapText="1"/>
    </xf>
    <xf numFmtId="2" fontId="41" fillId="25" borderId="29" xfId="61" quotePrefix="1" applyNumberFormat="1" applyFont="1" applyFill="1" applyBorder="1" applyAlignment="1">
      <alignment horizontal="center" vertical="center" wrapText="1"/>
    </xf>
    <xf numFmtId="0" fontId="41" fillId="25" borderId="29" xfId="61" applyFont="1" applyFill="1" applyBorder="1" applyAlignment="1">
      <alignment horizontal="center" vertical="center" wrapText="1"/>
    </xf>
    <xf numFmtId="49" fontId="41" fillId="25" borderId="29" xfId="61" applyNumberFormat="1" applyFont="1" applyFill="1" applyBorder="1" applyAlignment="1">
      <alignment horizontal="center" vertical="center" wrapText="1"/>
    </xf>
    <xf numFmtId="0" fontId="4" fillId="24" borderId="12" xfId="60" applyFont="1" applyFill="1" applyBorder="1" applyAlignment="1">
      <alignment horizontal="left" vertical="center"/>
    </xf>
    <xf numFmtId="0" fontId="50" fillId="0" borderId="0" xfId="0" applyFont="1" applyAlignment="1">
      <alignment horizontal="center" vertical="center" wrapText="1"/>
    </xf>
    <xf numFmtId="0" fontId="51" fillId="26" borderId="30" xfId="0" applyFont="1" applyFill="1" applyBorder="1" applyAlignment="1">
      <alignment horizontal="center" vertical="center" wrapText="1"/>
    </xf>
    <xf numFmtId="0" fontId="52" fillId="26" borderId="31" xfId="0" applyFont="1" applyFill="1" applyBorder="1" applyAlignment="1">
      <alignment horizontal="center" vertical="center" wrapText="1"/>
    </xf>
    <xf numFmtId="0" fontId="53" fillId="21" borderId="15" xfId="0" applyFont="1" applyFill="1" applyBorder="1" applyAlignment="1">
      <alignment vertical="center" wrapText="1"/>
    </xf>
    <xf numFmtId="0" fontId="53" fillId="21" borderId="16" xfId="0" applyFont="1" applyFill="1" applyBorder="1" applyAlignment="1">
      <alignment horizontal="justify" vertical="center" wrapText="1"/>
    </xf>
    <xf numFmtId="0" fontId="53" fillId="21" borderId="16" xfId="0" applyFont="1" applyFill="1" applyBorder="1" applyAlignment="1">
      <alignment vertical="center" wrapText="1"/>
    </xf>
    <xf numFmtId="0" fontId="53" fillId="21" borderId="15" xfId="0" applyFont="1" applyFill="1" applyBorder="1" applyAlignment="1">
      <alignment horizontal="left" vertical="center" wrapText="1" indent="1"/>
    </xf>
    <xf numFmtId="0" fontId="54" fillId="21" borderId="16" xfId="0" applyFont="1" applyFill="1" applyBorder="1" applyAlignment="1">
      <alignment horizontal="left" vertical="center" wrapText="1" indent="1"/>
    </xf>
    <xf numFmtId="0" fontId="53" fillId="21" borderId="16" xfId="0" applyFont="1" applyFill="1" applyBorder="1" applyAlignment="1">
      <alignment horizontal="left" vertical="center" wrapText="1" indent="1"/>
    </xf>
    <xf numFmtId="0" fontId="53" fillId="21" borderId="15" xfId="0" applyFont="1" applyFill="1" applyBorder="1" applyAlignment="1">
      <alignment horizontal="justify" vertical="center" wrapText="1"/>
    </xf>
    <xf numFmtId="0" fontId="54" fillId="21" borderId="15" xfId="0" applyFont="1" applyFill="1" applyBorder="1" applyAlignment="1">
      <alignment vertical="center" wrapText="1"/>
    </xf>
    <xf numFmtId="0" fontId="54" fillId="21" borderId="16" xfId="0" applyFont="1" applyFill="1" applyBorder="1" applyAlignment="1">
      <alignment vertical="center" wrapText="1"/>
    </xf>
    <xf numFmtId="0" fontId="55" fillId="21" borderId="16" xfId="0" applyFont="1" applyFill="1" applyBorder="1" applyAlignment="1">
      <alignment vertical="center" wrapText="1"/>
    </xf>
    <xf numFmtId="0" fontId="53" fillId="21" borderId="17" xfId="0" applyFont="1" applyFill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5" xfId="0" applyBorder="1"/>
    <xf numFmtId="0" fontId="2" fillId="0" borderId="0" xfId="60" applyFont="1" applyFill="1" applyBorder="1" applyAlignment="1">
      <alignment horizontal="left" vertical="top" wrapText="1"/>
    </xf>
    <xf numFmtId="0" fontId="48" fillId="22" borderId="33" xfId="60" applyFont="1" applyFill="1" applyBorder="1" applyAlignment="1">
      <alignment vertical="center" wrapText="1"/>
    </xf>
    <xf numFmtId="0" fontId="48" fillId="22" borderId="34" xfId="60" applyFont="1" applyFill="1" applyBorder="1" applyAlignment="1">
      <alignment vertical="center" wrapText="1"/>
    </xf>
    <xf numFmtId="0" fontId="48" fillId="22" borderId="36" xfId="60" applyFont="1" applyFill="1" applyBorder="1" applyAlignment="1">
      <alignment vertical="center" wrapText="1"/>
    </xf>
    <xf numFmtId="0" fontId="48" fillId="22" borderId="37" xfId="60" applyFont="1" applyFill="1" applyBorder="1" applyAlignment="1">
      <alignment vertical="center" wrapText="1"/>
    </xf>
    <xf numFmtId="0" fontId="48" fillId="22" borderId="38" xfId="60" applyFont="1" applyFill="1" applyBorder="1" applyAlignment="1">
      <alignment vertical="center" wrapText="1"/>
    </xf>
    <xf numFmtId="14" fontId="32" fillId="0" borderId="0" xfId="60" applyNumberFormat="1" applyFont="1" applyFill="1" applyBorder="1" applyAlignment="1">
      <alignment vertical="center"/>
    </xf>
    <xf numFmtId="0" fontId="3" fillId="0" borderId="0" xfId="60" applyFont="1" applyBorder="1" applyAlignment="1">
      <alignment horizontal="left" wrapText="1"/>
    </xf>
    <xf numFmtId="165" fontId="3" fillId="0" borderId="0" xfId="65" applyNumberFormat="1" applyFont="1" applyFill="1" applyBorder="1" applyAlignment="1">
      <alignment horizontal="center" vertical="center"/>
    </xf>
    <xf numFmtId="0" fontId="58" fillId="0" borderId="0" xfId="60" applyFont="1" applyBorder="1"/>
    <xf numFmtId="0" fontId="2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0" fontId="0" fillId="0" borderId="0" xfId="0" applyFill="1"/>
    <xf numFmtId="0" fontId="4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60" applyFont="1" applyBorder="1" applyAlignment="1">
      <alignment wrapText="1"/>
    </xf>
    <xf numFmtId="0" fontId="2" fillId="0" borderId="0" xfId="60" applyFont="1" applyFill="1" applyBorder="1" applyAlignment="1">
      <alignment horizontal="center" vertical="center"/>
    </xf>
    <xf numFmtId="0" fontId="2" fillId="0" borderId="0" xfId="60" applyFont="1" applyBorder="1" applyAlignment="1">
      <alignment horizontal="left" vertical="top" wrapText="1"/>
    </xf>
    <xf numFmtId="0" fontId="49" fillId="0" borderId="0" xfId="0" applyFont="1"/>
    <xf numFmtId="0" fontId="49" fillId="0" borderId="0" xfId="0" applyFont="1" applyFill="1"/>
    <xf numFmtId="0" fontId="61" fillId="0" borderId="0" xfId="0" applyFont="1" applyAlignment="1">
      <alignment horizontal="center"/>
    </xf>
    <xf numFmtId="0" fontId="61" fillId="0" borderId="25" xfId="0" applyFont="1" applyBorder="1" applyAlignment="1">
      <alignment horizontal="center"/>
    </xf>
    <xf numFmtId="0" fontId="2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0" fontId="60" fillId="0" borderId="0" xfId="0" applyFont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2" fillId="0" borderId="0" xfId="60" applyFont="1" applyFill="1" applyBorder="1" applyAlignment="1">
      <alignment vertical="center"/>
    </xf>
    <xf numFmtId="49" fontId="32" fillId="27" borderId="11" xfId="60" applyNumberFormat="1" applyFont="1" applyFill="1" applyBorder="1" applyAlignment="1">
      <alignment vertical="center"/>
    </xf>
    <xf numFmtId="0" fontId="63" fillId="0" borderId="0" xfId="0" applyFont="1"/>
    <xf numFmtId="0" fontId="64" fillId="0" borderId="0" xfId="0" applyFont="1" applyAlignment="1">
      <alignment vertical="top"/>
    </xf>
    <xf numFmtId="0" fontId="60" fillId="0" borderId="40" xfId="0" applyFont="1" applyBorder="1" applyAlignment="1">
      <alignment vertical="top" wrapText="1"/>
    </xf>
    <xf numFmtId="0" fontId="4" fillId="24" borderId="13" xfId="6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Border="1"/>
    <xf numFmtId="0" fontId="34" fillId="30" borderId="29" xfId="61" applyFont="1" applyFill="1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0" xfId="0" applyAlignment="1"/>
    <xf numFmtId="0" fontId="0" fillId="30" borderId="0" xfId="0" applyFill="1" applyAlignment="1">
      <alignment horizontal="right"/>
    </xf>
    <xf numFmtId="0" fontId="0" fillId="30" borderId="11" xfId="0" applyFill="1" applyBorder="1"/>
    <xf numFmtId="0" fontId="0" fillId="30" borderId="17" xfId="0" applyFill="1" applyBorder="1"/>
    <xf numFmtId="0" fontId="0" fillId="0" borderId="0" xfId="0" applyAlignment="1">
      <alignment horizontal="center"/>
    </xf>
    <xf numFmtId="0" fontId="33" fillId="0" borderId="0" xfId="61" applyFont="1" applyBorder="1" applyAlignment="1">
      <alignment horizontal="center"/>
    </xf>
    <xf numFmtId="2" fontId="36" fillId="20" borderId="29" xfId="61" applyNumberFormat="1" applyFont="1" applyFill="1" applyBorder="1" applyAlignment="1">
      <alignment horizontal="center" vertical="center" wrapText="1"/>
    </xf>
    <xf numFmtId="2" fontId="36" fillId="0" borderId="0" xfId="61" applyNumberFormat="1" applyFont="1" applyFill="1" applyBorder="1" applyAlignment="1">
      <alignment horizontal="center" vertical="center" wrapText="1"/>
    </xf>
    <xf numFmtId="49" fontId="34" fillId="0" borderId="0" xfId="64" applyNumberFormat="1" applyFont="1" applyAlignment="1">
      <alignment horizontal="center" vertical="top"/>
    </xf>
    <xf numFmtId="0" fontId="34" fillId="0" borderId="0" xfId="64" applyFont="1" applyAlignment="1">
      <alignment horizontal="center" vertical="top"/>
    </xf>
    <xf numFmtId="0" fontId="34" fillId="27" borderId="29" xfId="61" applyFont="1" applyFill="1" applyBorder="1" applyAlignment="1" applyProtection="1">
      <alignment horizontal="left" vertical="center" wrapText="1"/>
      <protection locked="0"/>
    </xf>
    <xf numFmtId="10" fontId="65" fillId="32" borderId="0" xfId="64" applyNumberFormat="1" applyFont="1" applyFill="1" applyAlignment="1">
      <alignment horizontal="right" vertical="top"/>
    </xf>
    <xf numFmtId="14" fontId="32" fillId="28" borderId="11" xfId="60" applyNumberFormat="1" applyFont="1" applyFill="1" applyBorder="1" applyAlignment="1" applyProtection="1">
      <alignment vertical="center"/>
      <protection locked="0"/>
    </xf>
    <xf numFmtId="49" fontId="32" fillId="27" borderId="11" xfId="60" applyNumberFormat="1" applyFont="1" applyFill="1" applyBorder="1" applyAlignment="1" applyProtection="1">
      <alignment horizontal="center" vertical="center"/>
      <protection locked="0"/>
    </xf>
    <xf numFmtId="0" fontId="34" fillId="27" borderId="29" xfId="61" applyFont="1" applyFill="1" applyBorder="1" applyAlignment="1" applyProtection="1">
      <alignment horizontal="center" vertical="center" wrapText="1"/>
      <protection locked="0"/>
    </xf>
    <xf numFmtId="0" fontId="34" fillId="27" borderId="29" xfId="61" applyFont="1" applyFill="1" applyBorder="1" applyAlignment="1" applyProtection="1">
      <alignment horizontal="center" vertical="center"/>
      <protection locked="0"/>
    </xf>
    <xf numFmtId="4" fontId="34" fillId="27" borderId="29" xfId="58" applyNumberFormat="1" applyFont="1" applyFill="1" applyBorder="1" applyAlignment="1" applyProtection="1">
      <alignment horizontal="right" vertical="center"/>
      <protection locked="0"/>
    </xf>
    <xf numFmtId="0" fontId="34" fillId="27" borderId="29" xfId="61" applyFont="1" applyFill="1" applyBorder="1" applyAlignment="1" applyProtection="1">
      <alignment horizontal="left" vertical="center"/>
      <protection locked="0"/>
    </xf>
    <xf numFmtId="4" fontId="34" fillId="21" borderId="29" xfId="58" applyNumberFormat="1" applyFont="1" applyFill="1" applyBorder="1" applyAlignment="1">
      <alignment horizontal="right" vertical="center"/>
    </xf>
    <xf numFmtId="0" fontId="0" fillId="0" borderId="0" xfId="0" applyBorder="1"/>
    <xf numFmtId="0" fontId="48" fillId="0" borderId="36" xfId="60" applyFont="1" applyFill="1" applyBorder="1" applyAlignment="1">
      <alignment vertical="center" wrapText="1"/>
    </xf>
    <xf numFmtId="14" fontId="32" fillId="28" borderId="18" xfId="60" applyNumberFormat="1" applyFont="1" applyFill="1" applyBorder="1" applyAlignment="1" applyProtection="1">
      <alignment horizontal="center" vertical="center"/>
      <protection locked="0"/>
    </xf>
    <xf numFmtId="14" fontId="32" fillId="28" borderId="20" xfId="60" applyNumberFormat="1" applyFont="1" applyFill="1" applyBorder="1" applyAlignment="1" applyProtection="1">
      <alignment horizontal="center" vertical="center"/>
      <protection locked="0"/>
    </xf>
    <xf numFmtId="164" fontId="32" fillId="28" borderId="21" xfId="60" applyNumberFormat="1" applyFont="1" applyFill="1" applyBorder="1" applyAlignment="1">
      <alignment horizontal="center" vertical="justify"/>
    </xf>
    <xf numFmtId="164" fontId="32" fillId="28" borderId="22" xfId="60" applyNumberFormat="1" applyFont="1" applyFill="1" applyBorder="1" applyAlignment="1">
      <alignment horizontal="center" vertical="justify"/>
    </xf>
    <xf numFmtId="164" fontId="32" fillId="28" borderId="26" xfId="60" applyNumberFormat="1" applyFont="1" applyFill="1" applyBorder="1" applyAlignment="1">
      <alignment horizontal="center" vertical="justify"/>
    </xf>
    <xf numFmtId="164" fontId="32" fillId="28" borderId="23" xfId="60" applyNumberFormat="1" applyFont="1" applyFill="1" applyBorder="1" applyAlignment="1">
      <alignment horizontal="center" vertical="justify"/>
    </xf>
    <xf numFmtId="164" fontId="32" fillId="28" borderId="0" xfId="60" applyNumberFormat="1" applyFont="1" applyFill="1" applyBorder="1" applyAlignment="1">
      <alignment horizontal="center" vertical="justify"/>
    </xf>
    <xf numFmtId="164" fontId="32" fillId="28" borderId="27" xfId="60" applyNumberFormat="1" applyFont="1" applyFill="1" applyBorder="1" applyAlignment="1">
      <alignment horizontal="center" vertical="justify"/>
    </xf>
    <xf numFmtId="164" fontId="32" fillId="28" borderId="24" xfId="60" applyNumberFormat="1" applyFont="1" applyFill="1" applyBorder="1" applyAlignment="1">
      <alignment horizontal="center" vertical="justify"/>
    </xf>
    <xf numFmtId="164" fontId="32" fillId="28" borderId="25" xfId="60" applyNumberFormat="1" applyFont="1" applyFill="1" applyBorder="1" applyAlignment="1">
      <alignment horizontal="center" vertical="justify"/>
    </xf>
    <xf numFmtId="164" fontId="32" fillId="28" borderId="28" xfId="60" applyNumberFormat="1" applyFont="1" applyFill="1" applyBorder="1" applyAlignment="1">
      <alignment horizontal="center" vertical="justify"/>
    </xf>
    <xf numFmtId="164" fontId="32" fillId="28" borderId="11" xfId="60" applyNumberFormat="1" applyFont="1" applyFill="1" applyBorder="1" applyAlignment="1" applyProtection="1">
      <alignment horizontal="justify" vertical="justify" wrapText="1"/>
      <protection locked="0"/>
    </xf>
    <xf numFmtId="164" fontId="32" fillId="28" borderId="11" xfId="60" applyNumberFormat="1" applyFont="1" applyFill="1" applyBorder="1" applyAlignment="1" applyProtection="1">
      <alignment horizontal="justify" vertical="justify"/>
      <protection locked="0"/>
    </xf>
    <xf numFmtId="0" fontId="57" fillId="0" borderId="0" xfId="60" applyFont="1" applyFill="1" applyBorder="1" applyAlignment="1">
      <alignment horizontal="left" vertical="top" wrapText="1"/>
    </xf>
    <xf numFmtId="0" fontId="57" fillId="0" borderId="18" xfId="60" applyFont="1" applyBorder="1" applyAlignment="1">
      <alignment horizontal="left" wrapText="1"/>
    </xf>
    <xf numFmtId="0" fontId="57" fillId="0" borderId="19" xfId="60" applyFont="1" applyBorder="1" applyAlignment="1">
      <alignment horizontal="left" wrapText="1"/>
    </xf>
    <xf numFmtId="0" fontId="57" fillId="0" borderId="20" xfId="60" applyFont="1" applyBorder="1" applyAlignment="1">
      <alignment horizontal="left" wrapText="1"/>
    </xf>
    <xf numFmtId="164" fontId="32" fillId="28" borderId="11" xfId="60" applyNumberFormat="1" applyFont="1" applyFill="1" applyBorder="1" applyAlignment="1">
      <alignment horizontal="justify" vertical="justify" wrapText="1"/>
    </xf>
    <xf numFmtId="164" fontId="32" fillId="28" borderId="11" xfId="60" applyNumberFormat="1" applyFont="1" applyFill="1" applyBorder="1" applyAlignment="1">
      <alignment horizontal="justify" vertical="justify"/>
    </xf>
    <xf numFmtId="0" fontId="2" fillId="0" borderId="0" xfId="60" applyFont="1" applyBorder="1" applyAlignment="1">
      <alignment horizontal="left" vertical="top" wrapText="1"/>
    </xf>
    <xf numFmtId="0" fontId="6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164" fontId="32" fillId="28" borderId="18" xfId="60" applyNumberFormat="1" applyFont="1" applyFill="1" applyBorder="1" applyAlignment="1" applyProtection="1">
      <alignment horizontal="left" vertical="center"/>
      <protection locked="0"/>
    </xf>
    <xf numFmtId="164" fontId="32" fillId="28" borderId="20" xfId="60" applyNumberFormat="1" applyFont="1" applyFill="1" applyBorder="1" applyAlignment="1" applyProtection="1">
      <alignment horizontal="left" vertical="center"/>
      <protection locked="0"/>
    </xf>
    <xf numFmtId="0" fontId="13" fillId="27" borderId="21" xfId="60" applyFont="1" applyFill="1" applyBorder="1" applyAlignment="1">
      <alignment horizontal="center" vertical="center"/>
    </xf>
    <xf numFmtId="0" fontId="13" fillId="27" borderId="26" xfId="60" applyFont="1" applyFill="1" applyBorder="1" applyAlignment="1">
      <alignment horizontal="center" vertical="center"/>
    </xf>
    <xf numFmtId="0" fontId="13" fillId="27" borderId="24" xfId="60" applyFont="1" applyFill="1" applyBorder="1" applyAlignment="1">
      <alignment horizontal="center" vertical="center"/>
    </xf>
    <xf numFmtId="0" fontId="13" fillId="27" borderId="28" xfId="60" applyFont="1" applyFill="1" applyBorder="1" applyAlignment="1">
      <alignment horizontal="center" vertical="center"/>
    </xf>
    <xf numFmtId="0" fontId="0" fillId="0" borderId="25" xfId="0" applyBorder="1" applyAlignment="1">
      <alignment horizontal="justify" vertical="justify" wrapText="1"/>
    </xf>
    <xf numFmtId="0" fontId="4" fillId="24" borderId="12" xfId="60" applyFont="1" applyFill="1" applyBorder="1" applyAlignment="1">
      <alignment horizontal="center" vertical="center"/>
    </xf>
    <xf numFmtId="0" fontId="4" fillId="24" borderId="13" xfId="60" applyFont="1" applyFill="1" applyBorder="1" applyAlignment="1">
      <alignment horizontal="center" vertical="center"/>
    </xf>
    <xf numFmtId="164" fontId="32" fillId="28" borderId="21" xfId="60" applyNumberFormat="1" applyFont="1" applyFill="1" applyBorder="1" applyAlignment="1">
      <alignment horizontal="justify" vertical="justify" wrapText="1"/>
    </xf>
    <xf numFmtId="164" fontId="32" fillId="28" borderId="22" xfId="60" applyNumberFormat="1" applyFont="1" applyFill="1" applyBorder="1" applyAlignment="1">
      <alignment horizontal="justify" vertical="justify" wrapText="1"/>
    </xf>
    <xf numFmtId="164" fontId="32" fillId="28" borderId="26" xfId="60" applyNumberFormat="1" applyFont="1" applyFill="1" applyBorder="1" applyAlignment="1">
      <alignment horizontal="justify" vertical="justify" wrapText="1"/>
    </xf>
    <xf numFmtId="164" fontId="32" fillId="28" borderId="23" xfId="60" applyNumberFormat="1" applyFont="1" applyFill="1" applyBorder="1" applyAlignment="1">
      <alignment horizontal="justify" vertical="justify" wrapText="1"/>
    </xf>
    <xf numFmtId="164" fontId="32" fillId="28" borderId="0" xfId="60" applyNumberFormat="1" applyFont="1" applyFill="1" applyBorder="1" applyAlignment="1">
      <alignment horizontal="justify" vertical="justify" wrapText="1"/>
    </xf>
    <xf numFmtId="164" fontId="32" fillId="28" borderId="27" xfId="60" applyNumberFormat="1" applyFont="1" applyFill="1" applyBorder="1" applyAlignment="1">
      <alignment horizontal="justify" vertical="justify" wrapText="1"/>
    </xf>
    <xf numFmtId="164" fontId="32" fillId="28" borderId="24" xfId="60" applyNumberFormat="1" applyFont="1" applyFill="1" applyBorder="1" applyAlignment="1">
      <alignment horizontal="justify" vertical="justify" wrapText="1"/>
    </xf>
    <xf numFmtId="164" fontId="32" fillId="28" borderId="25" xfId="60" applyNumberFormat="1" applyFont="1" applyFill="1" applyBorder="1" applyAlignment="1">
      <alignment horizontal="justify" vertical="justify" wrapText="1"/>
    </xf>
    <xf numFmtId="164" fontId="32" fillId="28" borderId="28" xfId="60" applyNumberFormat="1" applyFont="1" applyFill="1" applyBorder="1" applyAlignment="1">
      <alignment horizontal="justify" vertical="justify" wrapText="1"/>
    </xf>
    <xf numFmtId="0" fontId="48" fillId="22" borderId="32" xfId="60" applyFont="1" applyFill="1" applyBorder="1" applyAlignment="1">
      <alignment horizontal="center" vertical="center" wrapText="1"/>
    </xf>
    <xf numFmtId="0" fontId="48" fillId="22" borderId="33" xfId="60" applyFont="1" applyFill="1" applyBorder="1" applyAlignment="1">
      <alignment horizontal="center" vertical="center" wrapText="1"/>
    </xf>
    <xf numFmtId="0" fontId="48" fillId="22" borderId="35" xfId="60" applyFont="1" applyFill="1" applyBorder="1" applyAlignment="1">
      <alignment horizontal="center" vertical="center" wrapText="1"/>
    </xf>
    <xf numFmtId="0" fontId="48" fillId="22" borderId="36" xfId="60" applyFont="1" applyFill="1" applyBorder="1" applyAlignment="1">
      <alignment horizontal="center" vertical="center" wrapText="1"/>
    </xf>
    <xf numFmtId="0" fontId="6" fillId="0" borderId="0" xfId="60" applyFont="1" applyFill="1" applyBorder="1" applyAlignment="1">
      <alignment horizontal="left" vertical="top" wrapText="1"/>
    </xf>
    <xf numFmtId="164" fontId="5" fillId="28" borderId="11" xfId="60" applyNumberFormat="1" applyFont="1" applyFill="1" applyBorder="1" applyAlignment="1" applyProtection="1">
      <alignment horizontal="center" vertical="center"/>
      <protection locked="0"/>
    </xf>
    <xf numFmtId="0" fontId="2" fillId="0" borderId="0" xfId="60" applyFont="1" applyFill="1" applyBorder="1" applyAlignment="1">
      <alignment horizontal="right" vertical="center" wrapText="1"/>
    </xf>
    <xf numFmtId="0" fontId="59" fillId="0" borderId="0" xfId="0" applyFont="1" applyAlignment="1">
      <alignment horizontal="justify" vertical="center" wrapText="1"/>
    </xf>
    <xf numFmtId="0" fontId="60" fillId="0" borderId="0" xfId="0" applyFont="1" applyBorder="1" applyAlignment="1">
      <alignment horizontal="left" vertical="top" wrapText="1"/>
    </xf>
    <xf numFmtId="49" fontId="32" fillId="27" borderId="21" xfId="60" applyNumberFormat="1" applyFont="1" applyFill="1" applyBorder="1" applyAlignment="1" applyProtection="1">
      <alignment horizontal="center" vertical="center" wrapText="1"/>
      <protection locked="0"/>
    </xf>
    <xf numFmtId="49" fontId="32" fillId="27" borderId="26" xfId="60" applyNumberFormat="1" applyFont="1" applyFill="1" applyBorder="1" applyAlignment="1" applyProtection="1">
      <alignment horizontal="center" vertical="center" wrapText="1"/>
      <protection locked="0"/>
    </xf>
    <xf numFmtId="49" fontId="32" fillId="27" borderId="24" xfId="60" applyNumberFormat="1" applyFont="1" applyFill="1" applyBorder="1" applyAlignment="1" applyProtection="1">
      <alignment horizontal="center" vertical="center" wrapText="1"/>
      <protection locked="0"/>
    </xf>
    <xf numFmtId="49" fontId="32" fillId="27" borderId="28" xfId="60" applyNumberFormat="1" applyFont="1" applyFill="1" applyBorder="1" applyAlignment="1" applyProtection="1">
      <alignment horizontal="center" vertical="center" wrapText="1"/>
      <protection locked="0"/>
    </xf>
    <xf numFmtId="9" fontId="32" fillId="27" borderId="15" xfId="60" applyNumberFormat="1" applyFont="1" applyFill="1" applyBorder="1" applyAlignment="1" applyProtection="1">
      <alignment horizontal="center" vertical="center"/>
      <protection locked="0"/>
    </xf>
    <xf numFmtId="9" fontId="32" fillId="27" borderId="17" xfId="60" applyNumberFormat="1" applyFont="1" applyFill="1" applyBorder="1" applyAlignment="1" applyProtection="1">
      <alignment horizontal="center" vertical="center"/>
      <protection locked="0"/>
    </xf>
    <xf numFmtId="0" fontId="2" fillId="0" borderId="25" xfId="60" applyFont="1" applyFill="1" applyBorder="1" applyAlignment="1">
      <alignment horizontal="center" vertical="center" wrapText="1"/>
    </xf>
    <xf numFmtId="1" fontId="32" fillId="27" borderId="15" xfId="60" applyNumberFormat="1" applyFont="1" applyFill="1" applyBorder="1" applyAlignment="1" applyProtection="1">
      <alignment horizontal="center" vertical="center"/>
      <protection locked="0"/>
    </xf>
    <xf numFmtId="1" fontId="32" fillId="27" borderId="21" xfId="60" applyNumberFormat="1" applyFont="1" applyFill="1" applyBorder="1" applyAlignment="1" applyProtection="1">
      <alignment horizontal="center" vertical="center"/>
      <protection locked="0"/>
    </xf>
    <xf numFmtId="49" fontId="32" fillId="27" borderId="41" xfId="60" applyNumberFormat="1" applyFont="1" applyFill="1" applyBorder="1" applyAlignment="1" applyProtection="1">
      <alignment horizontal="center" vertical="center"/>
      <protection locked="0"/>
    </xf>
    <xf numFmtId="49" fontId="32" fillId="27" borderId="15" xfId="60" applyNumberFormat="1" applyFont="1" applyFill="1" applyBorder="1" applyAlignment="1" applyProtection="1">
      <alignment horizontal="center" vertical="center"/>
      <protection locked="0"/>
    </xf>
    <xf numFmtId="49" fontId="32" fillId="27" borderId="42" xfId="60" applyNumberFormat="1" applyFont="1" applyFill="1" applyBorder="1" applyAlignment="1" applyProtection="1">
      <alignment horizontal="center" vertical="center"/>
      <protection locked="0"/>
    </xf>
    <xf numFmtId="10" fontId="32" fillId="27" borderId="26" xfId="60" applyNumberFormat="1" applyFont="1" applyFill="1" applyBorder="1" applyAlignment="1" applyProtection="1">
      <alignment horizontal="center" vertical="center"/>
      <protection locked="0"/>
    </xf>
    <xf numFmtId="10" fontId="32" fillId="27" borderId="15" xfId="60" applyNumberFormat="1" applyFont="1" applyFill="1" applyBorder="1" applyAlignment="1" applyProtection="1">
      <alignment horizontal="center" vertical="center"/>
      <protection locked="0"/>
    </xf>
    <xf numFmtId="1" fontId="2" fillId="27" borderId="43" xfId="60" applyNumberFormat="1" applyFont="1" applyFill="1" applyBorder="1" applyAlignment="1" applyProtection="1">
      <alignment horizontal="center" vertical="center"/>
      <protection locked="0"/>
    </xf>
    <xf numFmtId="1" fontId="2" fillId="27" borderId="44" xfId="60" applyNumberFormat="1" applyFont="1" applyFill="1" applyBorder="1" applyAlignment="1" applyProtection="1">
      <alignment horizontal="center" vertical="center"/>
      <protection locked="0"/>
    </xf>
    <xf numFmtId="49" fontId="32" fillId="27" borderId="45" xfId="60" applyNumberFormat="1" applyFont="1" applyFill="1" applyBorder="1" applyAlignment="1" applyProtection="1">
      <alignment horizontal="center" vertical="center"/>
      <protection locked="0"/>
    </xf>
    <xf numFmtId="49" fontId="32" fillId="27" borderId="43" xfId="60" applyNumberFormat="1" applyFont="1" applyFill="1" applyBorder="1" applyAlignment="1" applyProtection="1">
      <alignment horizontal="center" vertical="center"/>
      <protection locked="0"/>
    </xf>
    <xf numFmtId="49" fontId="32" fillId="27" borderId="46" xfId="60" applyNumberFormat="1" applyFont="1" applyFill="1" applyBorder="1" applyAlignment="1" applyProtection="1">
      <alignment horizontal="center" vertical="center"/>
      <protection locked="0"/>
    </xf>
    <xf numFmtId="10" fontId="32" fillId="27" borderId="47" xfId="60" applyNumberFormat="1" applyFont="1" applyFill="1" applyBorder="1" applyAlignment="1" applyProtection="1">
      <alignment horizontal="center" vertical="center"/>
      <protection locked="0"/>
    </xf>
    <xf numFmtId="10" fontId="32" fillId="27" borderId="43" xfId="60" applyNumberFormat="1" applyFont="1" applyFill="1" applyBorder="1" applyAlignment="1" applyProtection="1">
      <alignment horizontal="center" vertical="center"/>
      <protection locked="0"/>
    </xf>
    <xf numFmtId="1" fontId="2" fillId="27" borderId="17" xfId="60" applyNumberFormat="1" applyFont="1" applyFill="1" applyBorder="1" applyAlignment="1" applyProtection="1">
      <alignment horizontal="center" vertical="center"/>
      <protection locked="0"/>
    </xf>
    <xf numFmtId="1" fontId="2" fillId="27" borderId="24" xfId="60" applyNumberFormat="1" applyFont="1" applyFill="1" applyBorder="1" applyAlignment="1" applyProtection="1">
      <alignment horizontal="center" vertical="center"/>
      <protection locked="0"/>
    </xf>
    <xf numFmtId="49" fontId="32" fillId="27" borderId="48" xfId="60" applyNumberFormat="1" applyFont="1" applyFill="1" applyBorder="1" applyAlignment="1" applyProtection="1">
      <alignment horizontal="center" vertical="center"/>
      <protection locked="0"/>
    </xf>
    <xf numFmtId="49" fontId="32" fillId="27" borderId="17" xfId="60" applyNumberFormat="1" applyFont="1" applyFill="1" applyBorder="1" applyAlignment="1" applyProtection="1">
      <alignment horizontal="center" vertical="center"/>
      <protection locked="0"/>
    </xf>
    <xf numFmtId="49" fontId="32" fillId="27" borderId="49" xfId="60" applyNumberFormat="1" applyFont="1" applyFill="1" applyBorder="1" applyAlignment="1" applyProtection="1">
      <alignment horizontal="center" vertical="center"/>
      <protection locked="0"/>
    </xf>
    <xf numFmtId="10" fontId="32" fillId="27" borderId="28" xfId="60" applyNumberFormat="1" applyFont="1" applyFill="1" applyBorder="1" applyAlignment="1" applyProtection="1">
      <alignment horizontal="center" vertical="center"/>
      <protection locked="0"/>
    </xf>
    <xf numFmtId="10" fontId="32" fillId="27" borderId="17" xfId="60" applyNumberFormat="1" applyFont="1" applyFill="1" applyBorder="1" applyAlignment="1" applyProtection="1">
      <alignment horizontal="center" vertical="center"/>
      <protection locked="0"/>
    </xf>
    <xf numFmtId="2" fontId="40" fillId="25" borderId="0" xfId="61" applyNumberFormat="1" applyFont="1" applyFill="1" applyBorder="1" applyAlignment="1">
      <alignment horizontal="center" vertical="center" wrapText="1"/>
    </xf>
    <xf numFmtId="0" fontId="34" fillId="0" borderId="0" xfId="64" applyFont="1" applyAlignment="1">
      <alignment horizontal="left" vertical="top" wrapText="1"/>
    </xf>
    <xf numFmtId="0" fontId="48" fillId="22" borderId="0" xfId="60" applyFont="1" applyFill="1" applyBorder="1" applyAlignment="1">
      <alignment horizontal="center" vertical="center" wrapText="1"/>
    </xf>
    <xf numFmtId="0" fontId="48" fillId="22" borderId="39" xfId="60" applyFont="1" applyFill="1" applyBorder="1" applyAlignment="1">
      <alignment horizontal="center" vertical="center" wrapText="1"/>
    </xf>
    <xf numFmtId="0" fontId="48" fillId="22" borderId="32" xfId="60" applyFont="1" applyFill="1" applyBorder="1" applyAlignment="1">
      <alignment horizontal="left" vertical="center" wrapText="1"/>
    </xf>
    <xf numFmtId="0" fontId="48" fillId="22" borderId="33" xfId="60" applyFont="1" applyFill="1" applyBorder="1" applyAlignment="1">
      <alignment horizontal="left" vertical="center" wrapText="1"/>
    </xf>
    <xf numFmtId="0" fontId="48" fillId="22" borderId="35" xfId="60" applyFont="1" applyFill="1" applyBorder="1" applyAlignment="1">
      <alignment horizontal="left" vertical="center" wrapText="1"/>
    </xf>
    <xf numFmtId="0" fontId="48" fillId="22" borderId="36" xfId="60" applyFont="1" applyFill="1" applyBorder="1" applyAlignment="1">
      <alignment horizontal="left" vertical="center" wrapText="1"/>
    </xf>
    <xf numFmtId="2" fontId="40" fillId="25" borderId="29" xfId="61" applyNumberFormat="1" applyFont="1" applyFill="1" applyBorder="1" applyAlignment="1">
      <alignment horizontal="center" vertical="center" wrapText="1"/>
    </xf>
    <xf numFmtId="4" fontId="39" fillId="25" borderId="29" xfId="63" applyNumberFormat="1" applyFont="1" applyFill="1" applyBorder="1" applyAlignment="1" applyProtection="1">
      <alignment horizontal="center" vertical="center" wrapText="1"/>
      <protection locked="0"/>
    </xf>
    <xf numFmtId="2" fontId="66" fillId="33" borderId="50" xfId="61" applyNumberFormat="1" applyFont="1" applyFill="1" applyBorder="1" applyAlignment="1">
      <alignment horizontal="center" vertical="center" wrapText="1"/>
    </xf>
    <xf numFmtId="2" fontId="66" fillId="33" borderId="51" xfId="61" applyNumberFormat="1" applyFont="1" applyFill="1" applyBorder="1" applyAlignment="1">
      <alignment horizontal="center" vertical="center" wrapText="1"/>
    </xf>
    <xf numFmtId="0" fontId="0" fillId="31" borderId="1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56" fillId="29" borderId="0" xfId="0" applyFont="1" applyFill="1" applyBorder="1" applyAlignment="1">
      <alignment horizontal="center"/>
    </xf>
    <xf numFmtId="0" fontId="50" fillId="0" borderId="15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 wrapText="1"/>
    </xf>
    <xf numFmtId="0" fontId="54" fillId="0" borderId="17" xfId="0" applyFont="1" applyBorder="1" applyAlignment="1">
      <alignment horizontal="left" vertical="center" wrapText="1"/>
    </xf>
    <xf numFmtId="0" fontId="54" fillId="0" borderId="21" xfId="0" applyFont="1" applyBorder="1" applyAlignment="1">
      <alignment horizontal="left" vertical="center" wrapText="1"/>
    </xf>
    <xf numFmtId="0" fontId="54" fillId="0" borderId="23" xfId="0" applyFont="1" applyBorder="1" applyAlignment="1">
      <alignment horizontal="left" vertical="center"/>
    </xf>
    <xf numFmtId="0" fontId="54" fillId="0" borderId="24" xfId="0" applyFont="1" applyBorder="1" applyAlignment="1">
      <alignment horizontal="left" vertical="center"/>
    </xf>
    <xf numFmtId="0" fontId="54" fillId="0" borderId="16" xfId="0" applyFont="1" applyBorder="1" applyAlignment="1">
      <alignment horizontal="left" vertical="center"/>
    </xf>
    <xf numFmtId="0" fontId="54" fillId="0" borderId="23" xfId="0" applyFont="1" applyBorder="1" applyAlignment="1">
      <alignment horizontal="left" vertical="center" wrapText="1"/>
    </xf>
    <xf numFmtId="0" fontId="48" fillId="22" borderId="52" xfId="60" applyFont="1" applyFill="1" applyBorder="1" applyAlignment="1">
      <alignment vertical="center" wrapText="1"/>
    </xf>
  </cellXfs>
  <cellStyles count="8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Cor1 2" xfId="7"/>
    <cellStyle name="20% - Cor2 2" xfId="8"/>
    <cellStyle name="20% - Cor3 2" xfId="9"/>
    <cellStyle name="20% - Cor4 2" xfId="10"/>
    <cellStyle name="20% - Cor5 2" xfId="11"/>
    <cellStyle name="20% - Cor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Cor1 2" xfId="19"/>
    <cellStyle name="40% - Cor2 2" xfId="20"/>
    <cellStyle name="40% - Cor3 2" xfId="21"/>
    <cellStyle name="40% - Cor5 2" xfId="22"/>
    <cellStyle name="40% - Cor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60% - Cor2 2" xfId="30"/>
    <cellStyle name="60% - Cor3 2" xfId="31"/>
    <cellStyle name="60% - Cor5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beçalho 1 2" xfId="40"/>
    <cellStyle name="Cabeçalho 2 2" xfId="41"/>
    <cellStyle name="Cabeçalho 3 2" xfId="42"/>
    <cellStyle name="Cabeçalho 4 2" xfId="43"/>
    <cellStyle name="Calculation 2" xfId="44"/>
    <cellStyle name="Cálculo 2" xfId="45"/>
    <cellStyle name="Célula Ligada 2" xfId="46"/>
    <cellStyle name="Check Cell 2" xfId="47"/>
    <cellStyle name="Cor3 2" xfId="48"/>
    <cellStyle name="Correcto 2" xfId="49"/>
    <cellStyle name="Entrada 2" xfId="50"/>
    <cellStyle name="Euro" xfId="51"/>
    <cellStyle name="Euro 2" xfId="52"/>
    <cellStyle name="Euro 3" xfId="53"/>
    <cellStyle name="Euro 3 2" xfId="54"/>
    <cellStyle name="Euro 4" xfId="55"/>
    <cellStyle name="Euro 4 2" xfId="56"/>
    <cellStyle name="Explanatory Text 2" xfId="57"/>
    <cellStyle name="Moeda 2" xfId="58"/>
    <cellStyle name="Neutral 2" xfId="59"/>
    <cellStyle name="Normal" xfId="0" builtinId="0"/>
    <cellStyle name="Normal 2" xfId="60"/>
    <cellStyle name="Normal 2 2" xfId="61"/>
    <cellStyle name="Normal 3" xfId="62"/>
    <cellStyle name="Normal 3 2" xfId="63"/>
    <cellStyle name="Normal 4" xfId="64"/>
    <cellStyle name="Normal_360 atecnica" xfId="65"/>
    <cellStyle name="Normal_FACI-ValeInov-110" xfId="66"/>
    <cellStyle name="Nota 2" xfId="67"/>
    <cellStyle name="Nota 3" xfId="68"/>
    <cellStyle name="Nota 4" xfId="69"/>
    <cellStyle name="Nota 5" xfId="70"/>
    <cellStyle name="Output 2" xfId="71"/>
    <cellStyle name="Percent 2" xfId="72"/>
    <cellStyle name="Percent 2 2" xfId="73"/>
    <cellStyle name="Percent 3" xfId="74"/>
    <cellStyle name="Percent 4" xfId="75"/>
    <cellStyle name="Percent 4 2" xfId="76"/>
    <cellStyle name="Percentagem 2" xfId="77"/>
    <cellStyle name="Percentagem 2 2" xfId="78"/>
    <cellStyle name="Percentagem 3" xfId="79"/>
    <cellStyle name="Saída 2" xfId="80"/>
    <cellStyle name="Texto de Aviso 2" xfId="81"/>
    <cellStyle name="Texto Explicativo 2" xfId="82"/>
    <cellStyle name="Title 2" xfId="83"/>
    <cellStyle name="Total 2" xfId="84"/>
    <cellStyle name="Total 3" xfId="8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66963</xdr:rowOff>
    </xdr:from>
    <xdr:to>
      <xdr:col>12</xdr:col>
      <xdr:colOff>871297</xdr:colOff>
      <xdr:row>2</xdr:row>
      <xdr:rowOff>612634</xdr:rowOff>
    </xdr:to>
    <xdr:pic>
      <xdr:nvPicPr>
        <xdr:cNvPr id="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9010650" y="266988"/>
          <a:ext cx="2319097" cy="73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135658</xdr:colOff>
      <xdr:row>1</xdr:row>
      <xdr:rowOff>162405</xdr:rowOff>
    </xdr:from>
    <xdr:to>
      <xdr:col>10</xdr:col>
      <xdr:colOff>563899</xdr:colOff>
      <xdr:row>2</xdr:row>
      <xdr:rowOff>653087</xdr:rowOff>
    </xdr:to>
    <xdr:pic>
      <xdr:nvPicPr>
        <xdr:cNvPr id="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4258" y="362430"/>
          <a:ext cx="5057391" cy="68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193964</xdr:colOff>
      <xdr:row>1</xdr:row>
      <xdr:rowOff>41562</xdr:rowOff>
    </xdr:from>
    <xdr:to>
      <xdr:col>14</xdr:col>
      <xdr:colOff>789709</xdr:colOff>
      <xdr:row>2</xdr:row>
      <xdr:rowOff>706582</xdr:rowOff>
    </xdr:to>
    <xdr:pic>
      <xdr:nvPicPr>
        <xdr:cNvPr id="4" name="Imagem 3" descr="Logo2_CIMCavad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9709" y="235526"/>
          <a:ext cx="1524000" cy="858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481263</xdr:colOff>
      <xdr:row>0</xdr:row>
      <xdr:rowOff>0</xdr:rowOff>
    </xdr:from>
    <xdr:to>
      <xdr:col>14</xdr:col>
      <xdr:colOff>170448</xdr:colOff>
      <xdr:row>1</xdr:row>
      <xdr:rowOff>675070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12121816" y="0"/>
          <a:ext cx="2005264" cy="86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200527</xdr:colOff>
      <xdr:row>0</xdr:row>
      <xdr:rowOff>180474</xdr:rowOff>
    </xdr:from>
    <xdr:to>
      <xdr:col>11</xdr:col>
      <xdr:colOff>121385</xdr:colOff>
      <xdr:row>1</xdr:row>
      <xdr:rowOff>673081</xdr:rowOff>
    </xdr:to>
    <xdr:pic>
      <xdr:nvPicPr>
        <xdr:cNvPr id="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632" y="180474"/>
          <a:ext cx="3139306" cy="683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1154206</xdr:colOff>
      <xdr:row>0</xdr:row>
      <xdr:rowOff>78441</xdr:rowOff>
    </xdr:from>
    <xdr:to>
      <xdr:col>15</xdr:col>
      <xdr:colOff>1395438</xdr:colOff>
      <xdr:row>1</xdr:row>
      <xdr:rowOff>743461</xdr:rowOff>
    </xdr:to>
    <xdr:pic>
      <xdr:nvPicPr>
        <xdr:cNvPr id="4" name="Imagem 3" descr="Logo2_CIMCavad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4206" y="78441"/>
          <a:ext cx="1496291" cy="855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Z332"/>
  <sheetViews>
    <sheetView showGridLines="0" tabSelected="1" zoomScale="55" zoomScaleNormal="55" zoomScaleSheetLayoutView="99" workbookViewId="0">
      <selection activeCell="V19" sqref="V19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3.42578125" customWidth="1"/>
    <col min="10" max="11" width="15.5703125" customWidth="1"/>
    <col min="12" max="15" width="13.42578125" customWidth="1"/>
    <col min="16" max="16" width="5.28515625" customWidth="1"/>
    <col min="17" max="17" width="5.5703125" customWidth="1"/>
    <col min="18" max="18" width="5.42578125" customWidth="1"/>
    <col min="19" max="25" width="9.140625" style="89"/>
  </cols>
  <sheetData>
    <row r="1" spans="2:26" ht="15.75" thickBot="1" x14ac:dyDescent="0.3"/>
    <row r="2" spans="2:26" ht="15.6" customHeight="1" thickTop="1" thickBot="1" x14ac:dyDescent="0.3">
      <c r="B2" s="176" t="s">
        <v>175</v>
      </c>
      <c r="C2" s="177"/>
      <c r="D2" s="177"/>
      <c r="E2" s="177"/>
      <c r="F2" s="176"/>
      <c r="G2" s="177"/>
      <c r="H2" s="77"/>
      <c r="I2" s="77"/>
      <c r="J2" s="77"/>
      <c r="K2" s="77"/>
      <c r="L2" s="77"/>
      <c r="M2" s="77"/>
      <c r="N2" s="77"/>
      <c r="O2" s="77"/>
      <c r="P2" s="78"/>
      <c r="V2" s="91"/>
      <c r="W2" s="91"/>
      <c r="X2" s="91"/>
    </row>
    <row r="3" spans="2:26" ht="73.900000000000006" customHeight="1" thickTop="1" thickBot="1" x14ac:dyDescent="0.3">
      <c r="B3" s="178"/>
      <c r="C3" s="179"/>
      <c r="D3" s="179"/>
      <c r="E3" s="179"/>
      <c r="F3" s="178"/>
      <c r="G3" s="179"/>
      <c r="H3" s="81"/>
      <c r="I3" s="81"/>
      <c r="J3" s="81"/>
      <c r="K3" s="79"/>
      <c r="L3" s="79"/>
      <c r="M3" s="79"/>
      <c r="N3" s="135"/>
      <c r="O3" s="79"/>
      <c r="P3" s="80"/>
      <c r="V3" s="90"/>
      <c r="W3" s="90"/>
      <c r="X3" s="90"/>
    </row>
    <row r="4" spans="2:26" ht="15.75" thickTop="1" x14ac:dyDescent="0.25">
      <c r="V4" s="90"/>
      <c r="W4" s="90"/>
      <c r="X4" s="90"/>
    </row>
    <row r="5" spans="2:26" ht="27.75" customHeight="1" x14ac:dyDescent="0.25">
      <c r="B5" s="157" t="s">
        <v>161</v>
      </c>
      <c r="C5" s="157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6"/>
      <c r="R5" s="16"/>
      <c r="V5" s="90"/>
      <c r="W5" s="90"/>
      <c r="X5" s="90"/>
    </row>
    <row r="6" spans="2:26" x14ac:dyDescent="0.25">
      <c r="V6" s="90"/>
      <c r="W6" s="90"/>
      <c r="X6" s="90"/>
    </row>
    <row r="7" spans="2:26" ht="20.45" customHeight="1" x14ac:dyDescent="0.25">
      <c r="B7" s="157" t="s">
        <v>164</v>
      </c>
      <c r="C7" s="157"/>
      <c r="D7" s="158"/>
      <c r="E7" s="159"/>
      <c r="G7" s="157" t="s">
        <v>165</v>
      </c>
      <c r="H7" s="157"/>
      <c r="I7" s="158"/>
      <c r="J7" s="159"/>
      <c r="L7" s="82"/>
      <c r="M7" s="157" t="s">
        <v>162</v>
      </c>
      <c r="N7" s="157"/>
      <c r="O7" s="136"/>
      <c r="P7" s="137"/>
      <c r="V7" s="92"/>
      <c r="W7" s="92"/>
      <c r="X7" s="92"/>
    </row>
    <row r="8" spans="2:26" ht="20.45" customHeight="1" x14ac:dyDescent="0.25">
      <c r="B8" s="94"/>
      <c r="C8" s="94"/>
      <c r="D8" s="94"/>
      <c r="E8" s="94"/>
      <c r="F8" s="94"/>
      <c r="G8" s="96"/>
      <c r="H8" s="94"/>
      <c r="I8" s="94"/>
      <c r="J8" s="94"/>
      <c r="K8" s="94"/>
      <c r="L8" s="88"/>
      <c r="M8" s="82"/>
      <c r="V8" s="92"/>
      <c r="W8" s="92"/>
      <c r="X8" s="92"/>
    </row>
    <row r="9" spans="2:26" x14ac:dyDescent="0.25">
      <c r="B9" s="96"/>
      <c r="C9" s="96"/>
      <c r="D9" s="98" t="s">
        <v>151</v>
      </c>
      <c r="E9" s="98" t="s">
        <v>152</v>
      </c>
      <c r="F9" s="96"/>
      <c r="G9" s="96"/>
      <c r="H9" s="96"/>
      <c r="I9" s="96"/>
      <c r="J9" s="99" t="s">
        <v>153</v>
      </c>
      <c r="K9" s="99" t="s">
        <v>154</v>
      </c>
      <c r="V9" s="92"/>
      <c r="W9" s="92"/>
      <c r="X9" s="92"/>
    </row>
    <row r="10" spans="2:26" ht="37.5" customHeight="1" x14ac:dyDescent="0.25">
      <c r="B10" s="182" t="s">
        <v>150</v>
      </c>
      <c r="C10" s="182"/>
      <c r="D10" s="127"/>
      <c r="E10" s="127"/>
      <c r="F10" s="96"/>
      <c r="G10" s="96"/>
      <c r="H10" s="182" t="s">
        <v>155</v>
      </c>
      <c r="I10" s="182"/>
      <c r="J10" s="127"/>
      <c r="K10" s="127"/>
    </row>
    <row r="11" spans="2:26" x14ac:dyDescent="0.25">
      <c r="J11" s="184" t="s">
        <v>163</v>
      </c>
      <c r="K11" s="184"/>
      <c r="L11" s="184"/>
      <c r="M11" s="184"/>
      <c r="N11" s="184"/>
      <c r="O11" s="184"/>
      <c r="P11" s="184"/>
    </row>
    <row r="12" spans="2:26" x14ac:dyDescent="0.25">
      <c r="J12" s="184"/>
      <c r="K12" s="184"/>
      <c r="L12" s="184"/>
      <c r="M12" s="184"/>
      <c r="N12" s="184"/>
      <c r="O12" s="184"/>
      <c r="P12" s="184"/>
    </row>
    <row r="13" spans="2:26" ht="34.5" customHeight="1" x14ac:dyDescent="0.25">
      <c r="B13" s="101"/>
      <c r="C13" s="191" t="s">
        <v>187</v>
      </c>
      <c r="D13" s="191"/>
      <c r="E13" s="157" t="s">
        <v>188</v>
      </c>
      <c r="F13" s="157"/>
      <c r="G13" s="157"/>
      <c r="H13" s="157"/>
      <c r="I13" s="157"/>
      <c r="J13" s="157"/>
      <c r="K13" s="157"/>
      <c r="L13" s="157"/>
      <c r="M13" s="157"/>
      <c r="N13" s="157" t="s">
        <v>189</v>
      </c>
      <c r="O13" s="157"/>
      <c r="P13" s="157"/>
      <c r="Q13" s="102"/>
      <c r="S13"/>
      <c r="Z13" s="89"/>
    </row>
    <row r="14" spans="2:26" ht="34.5" customHeight="1" x14ac:dyDescent="0.25">
      <c r="B14" s="101"/>
      <c r="C14" s="192"/>
      <c r="D14" s="193"/>
      <c r="E14" s="194"/>
      <c r="F14" s="195"/>
      <c r="G14" s="195"/>
      <c r="H14" s="195"/>
      <c r="I14" s="195"/>
      <c r="J14" s="195"/>
      <c r="K14" s="195"/>
      <c r="L14" s="195"/>
      <c r="M14" s="196"/>
      <c r="N14" s="197"/>
      <c r="O14" s="197"/>
      <c r="P14" s="198"/>
      <c r="Q14" s="102"/>
      <c r="S14"/>
      <c r="Z14" s="89"/>
    </row>
    <row r="15" spans="2:26" ht="34.5" customHeight="1" x14ac:dyDescent="0.25">
      <c r="B15" s="101"/>
      <c r="C15" s="199"/>
      <c r="D15" s="200"/>
      <c r="E15" s="201"/>
      <c r="F15" s="202"/>
      <c r="G15" s="202"/>
      <c r="H15" s="202"/>
      <c r="I15" s="202"/>
      <c r="J15" s="202"/>
      <c r="K15" s="202"/>
      <c r="L15" s="202"/>
      <c r="M15" s="203"/>
      <c r="N15" s="204"/>
      <c r="O15" s="204"/>
      <c r="P15" s="205"/>
      <c r="Q15" s="102"/>
      <c r="S15"/>
      <c r="Z15" s="89"/>
    </row>
    <row r="16" spans="2:26" ht="34.5" customHeight="1" x14ac:dyDescent="0.25">
      <c r="B16" s="101"/>
      <c r="C16" s="206"/>
      <c r="D16" s="207"/>
      <c r="E16" s="208"/>
      <c r="F16" s="209"/>
      <c r="G16" s="209"/>
      <c r="H16" s="209"/>
      <c r="I16" s="209"/>
      <c r="J16" s="209"/>
      <c r="K16" s="209"/>
      <c r="L16" s="209"/>
      <c r="M16" s="210"/>
      <c r="N16" s="211"/>
      <c r="O16" s="211"/>
      <c r="P16" s="212"/>
      <c r="Q16" s="102"/>
      <c r="S16"/>
      <c r="Z16" s="89"/>
    </row>
    <row r="17" spans="2:26" ht="16.149999999999999" customHeight="1" x14ac:dyDescent="0.25">
      <c r="S17"/>
      <c r="Z17" s="89"/>
    </row>
    <row r="18" spans="2:26" ht="34.5" customHeight="1" x14ac:dyDescent="0.25">
      <c r="B18" s="101"/>
      <c r="C18" s="191" t="s">
        <v>190</v>
      </c>
      <c r="D18" s="191"/>
      <c r="E18" s="104"/>
      <c r="F18" s="104"/>
      <c r="G18" s="104"/>
      <c r="H18" s="104"/>
      <c r="I18" s="104"/>
      <c r="J18" s="104"/>
      <c r="K18" s="104"/>
      <c r="L18" s="104"/>
      <c r="M18" s="104"/>
      <c r="N18" s="157"/>
      <c r="O18" s="157"/>
      <c r="P18" s="157"/>
      <c r="Q18" s="103"/>
      <c r="S18"/>
      <c r="Z18" s="89"/>
    </row>
    <row r="19" spans="2:26" ht="34.5" customHeight="1" x14ac:dyDescent="0.25">
      <c r="B19" s="101"/>
      <c r="C19" s="160" t="s">
        <v>191</v>
      </c>
      <c r="D19" s="161"/>
      <c r="E19" s="105" t="s">
        <v>192</v>
      </c>
      <c r="F19" s="105"/>
      <c r="G19" s="128"/>
      <c r="H19" s="104"/>
      <c r="I19" s="160" t="s">
        <v>193</v>
      </c>
      <c r="J19" s="161"/>
      <c r="K19" s="185"/>
      <c r="L19" s="186"/>
      <c r="M19" s="104"/>
      <c r="N19" s="160" t="s">
        <v>194</v>
      </c>
      <c r="O19" s="161"/>
      <c r="P19" s="189"/>
      <c r="Q19" s="102"/>
      <c r="S19" s="106"/>
      <c r="Z19" s="89"/>
    </row>
    <row r="20" spans="2:26" ht="34.5" customHeight="1" x14ac:dyDescent="0.25">
      <c r="B20" s="101"/>
      <c r="C20" s="162"/>
      <c r="D20" s="163"/>
      <c r="E20" s="105" t="s">
        <v>195</v>
      </c>
      <c r="F20" s="105"/>
      <c r="G20" s="128"/>
      <c r="H20" s="104"/>
      <c r="I20" s="162"/>
      <c r="J20" s="163"/>
      <c r="K20" s="187"/>
      <c r="L20" s="188"/>
      <c r="M20" s="104"/>
      <c r="N20" s="162"/>
      <c r="O20" s="163"/>
      <c r="P20" s="190"/>
      <c r="Q20" s="102"/>
      <c r="S20" s="106"/>
      <c r="Z20" s="89"/>
    </row>
    <row r="21" spans="2:26" ht="30.75" customHeight="1" x14ac:dyDescent="0.25">
      <c r="C21" s="107" t="s">
        <v>196</v>
      </c>
      <c r="J21" s="108"/>
      <c r="K21" s="108"/>
      <c r="L21" s="108"/>
      <c r="M21" s="108"/>
      <c r="N21" s="108"/>
      <c r="O21" s="108"/>
      <c r="P21" s="108"/>
      <c r="Q21" s="103"/>
      <c r="S21"/>
      <c r="Z21" s="89"/>
    </row>
    <row r="22" spans="2:26" x14ac:dyDescent="0.25">
      <c r="B22" s="165" t="s">
        <v>158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34"/>
    </row>
    <row r="23" spans="2:26" ht="57" customHeight="1" x14ac:dyDescent="0.25">
      <c r="B23" s="183" t="s">
        <v>174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2:26" x14ac:dyDescent="0.25">
      <c r="B24" s="147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</row>
    <row r="25" spans="2:26" x14ac:dyDescent="0.25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2:26" x14ac:dyDescent="0.25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</row>
    <row r="27" spans="2:26" x14ac:dyDescent="0.25"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2:26" x14ac:dyDescent="0.25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2:26" x14ac:dyDescent="0.25"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2:26" x14ac:dyDescent="0.25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</row>
    <row r="31" spans="2:26" x14ac:dyDescent="0.25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</row>
    <row r="32" spans="2:26" x14ac:dyDescent="0.25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</row>
    <row r="33" spans="2:16" x14ac:dyDescent="0.25"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2:16" x14ac:dyDescent="0.25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2:16" x14ac:dyDescent="0.25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</row>
    <row r="36" spans="2:16" x14ac:dyDescent="0.25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</row>
    <row r="37" spans="2:16" x14ac:dyDescent="0.25"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2:16" x14ac:dyDescent="0.25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2:16" x14ac:dyDescent="0.25"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2:16" x14ac:dyDescent="0.25"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2:16" x14ac:dyDescent="0.25"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x14ac:dyDescent="0.25"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</row>
    <row r="43" spans="2:16" x14ac:dyDescent="0.25"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  <row r="44" spans="2:16" x14ac:dyDescent="0.2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</row>
    <row r="45" spans="2:16" x14ac:dyDescent="0.25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2:16" x14ac:dyDescent="0.25"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2:16" x14ac:dyDescent="0.25"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  <row r="48" spans="2:16" x14ac:dyDescent="0.25"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</row>
    <row r="49" spans="2:16" x14ac:dyDescent="0.25"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  <row r="50" spans="2:16" x14ac:dyDescent="0.25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</row>
    <row r="51" spans="2:16" x14ac:dyDescent="0.25"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2:16" x14ac:dyDescent="0.25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2:16" x14ac:dyDescent="0.25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2:16" x14ac:dyDescent="0.25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2:16" ht="13.15" customHeight="1" x14ac:dyDescent="0.25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</row>
    <row r="56" spans="2:16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4"/>
    </row>
    <row r="57" spans="2:16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5"/>
    </row>
    <row r="58" spans="2:16" ht="30.75" customHeight="1" x14ac:dyDescent="0.25">
      <c r="B58" s="165" t="s">
        <v>159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</row>
    <row r="59" spans="2:16" ht="11.25" customHeight="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2:16" ht="60" customHeight="1" x14ac:dyDescent="0.25">
      <c r="B60" s="164" t="s">
        <v>176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2:16" x14ac:dyDescent="0.25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40"/>
    </row>
    <row r="62" spans="2:16" x14ac:dyDescent="0.25">
      <c r="B62" s="14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3"/>
    </row>
    <row r="63" spans="2:16" x14ac:dyDescent="0.25">
      <c r="B63" s="141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3"/>
    </row>
    <row r="64" spans="2:16" x14ac:dyDescent="0.25"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3"/>
    </row>
    <row r="65" spans="2:16" x14ac:dyDescent="0.25"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3"/>
    </row>
    <row r="66" spans="2:16" x14ac:dyDescent="0.25"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3"/>
    </row>
    <row r="67" spans="2:16" x14ac:dyDescent="0.25"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3"/>
    </row>
    <row r="68" spans="2:16" x14ac:dyDescent="0.25"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3"/>
    </row>
    <row r="69" spans="2:16" x14ac:dyDescent="0.25"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3"/>
    </row>
    <row r="70" spans="2:16" x14ac:dyDescent="0.25"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3"/>
    </row>
    <row r="71" spans="2:16" x14ac:dyDescent="0.25"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3"/>
    </row>
    <row r="72" spans="2:16" x14ac:dyDescent="0.25"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3"/>
    </row>
    <row r="73" spans="2:16" x14ac:dyDescent="0.25"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3"/>
    </row>
    <row r="74" spans="2:16" x14ac:dyDescent="0.25"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3"/>
    </row>
    <row r="75" spans="2:16" x14ac:dyDescent="0.25"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3"/>
    </row>
    <row r="76" spans="2:16" x14ac:dyDescent="0.25"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3"/>
    </row>
    <row r="77" spans="2:16" x14ac:dyDescent="0.25"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3"/>
    </row>
    <row r="78" spans="2:16" x14ac:dyDescent="0.25"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3"/>
    </row>
    <row r="79" spans="2:16" x14ac:dyDescent="0.25"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3"/>
    </row>
    <row r="80" spans="2:16" x14ac:dyDescent="0.25"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3"/>
    </row>
    <row r="81" spans="2:16" x14ac:dyDescent="0.25"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3"/>
    </row>
    <row r="82" spans="2:16" x14ac:dyDescent="0.25">
      <c r="B82" s="141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3"/>
    </row>
    <row r="83" spans="2:16" x14ac:dyDescent="0.25">
      <c r="B83" s="141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3"/>
    </row>
    <row r="84" spans="2:16" x14ac:dyDescent="0.25">
      <c r="B84" s="141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3"/>
    </row>
    <row r="85" spans="2:16" x14ac:dyDescent="0.25">
      <c r="B85" s="141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3"/>
    </row>
    <row r="86" spans="2:16" x14ac:dyDescent="0.25">
      <c r="B86" s="141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3"/>
    </row>
    <row r="87" spans="2:16" x14ac:dyDescent="0.25">
      <c r="B87" s="141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3"/>
    </row>
    <row r="88" spans="2:16" x14ac:dyDescent="0.25">
      <c r="B88" s="141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3"/>
    </row>
    <row r="89" spans="2:16" x14ac:dyDescent="0.25">
      <c r="B89" s="141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3"/>
    </row>
    <row r="90" spans="2:16" x14ac:dyDescent="0.25">
      <c r="B90" s="141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3"/>
    </row>
    <row r="91" spans="2:16" x14ac:dyDescent="0.25"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3"/>
    </row>
    <row r="92" spans="2:16" x14ac:dyDescent="0.25">
      <c r="B92" s="141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3"/>
    </row>
    <row r="93" spans="2:16" x14ac:dyDescent="0.25">
      <c r="B93" s="141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3"/>
    </row>
    <row r="94" spans="2:16" x14ac:dyDescent="0.25">
      <c r="B94" s="141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3"/>
    </row>
    <row r="95" spans="2:16" x14ac:dyDescent="0.25">
      <c r="B95" s="141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3"/>
    </row>
    <row r="96" spans="2:16" x14ac:dyDescent="0.25">
      <c r="B96" s="141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3"/>
    </row>
    <row r="97" spans="2:16" x14ac:dyDescent="0.25">
      <c r="B97" s="141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3"/>
    </row>
    <row r="98" spans="2:16" x14ac:dyDescent="0.25">
      <c r="B98" s="14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3"/>
    </row>
    <row r="99" spans="2:16" x14ac:dyDescent="0.25">
      <c r="B99" s="141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3"/>
    </row>
    <row r="100" spans="2:16" x14ac:dyDescent="0.25"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3"/>
    </row>
    <row r="101" spans="2:16" x14ac:dyDescent="0.25"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3"/>
    </row>
    <row r="102" spans="2:16" x14ac:dyDescent="0.25"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3"/>
    </row>
    <row r="103" spans="2:16" x14ac:dyDescent="0.25"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3"/>
    </row>
    <row r="104" spans="2:16" x14ac:dyDescent="0.25">
      <c r="B104" s="141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3"/>
    </row>
    <row r="105" spans="2:16" x14ac:dyDescent="0.25">
      <c r="B105" s="141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3"/>
    </row>
    <row r="106" spans="2:16" x14ac:dyDescent="0.25">
      <c r="B106" s="141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3"/>
    </row>
    <row r="107" spans="2:16" x14ac:dyDescent="0.25">
      <c r="B107" s="141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3"/>
    </row>
    <row r="108" spans="2:16" x14ac:dyDescent="0.25">
      <c r="B108" s="141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3"/>
    </row>
    <row r="109" spans="2:16" x14ac:dyDescent="0.25">
      <c r="B109" s="141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3"/>
    </row>
    <row r="110" spans="2:16" x14ac:dyDescent="0.25">
      <c r="B110" s="141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3"/>
    </row>
    <row r="111" spans="2:16" x14ac:dyDescent="0.25">
      <c r="B111" s="141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3"/>
    </row>
    <row r="112" spans="2:16" x14ac:dyDescent="0.25">
      <c r="B112" s="141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3"/>
    </row>
    <row r="113" spans="2:16" x14ac:dyDescent="0.25">
      <c r="B113" s="141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3"/>
    </row>
    <row r="114" spans="2:16" x14ac:dyDescent="0.25">
      <c r="B114" s="141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3"/>
    </row>
    <row r="115" spans="2:16" x14ac:dyDescent="0.25">
      <c r="B115" s="141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3"/>
    </row>
    <row r="116" spans="2:16" x14ac:dyDescent="0.25">
      <c r="B116" s="141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3"/>
    </row>
    <row r="117" spans="2:16" x14ac:dyDescent="0.25"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3"/>
    </row>
    <row r="118" spans="2:16" x14ac:dyDescent="0.25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3"/>
    </row>
    <row r="119" spans="2:16" x14ac:dyDescent="0.25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3"/>
    </row>
    <row r="120" spans="2:16" x14ac:dyDescent="0.25">
      <c r="B120" s="141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3"/>
    </row>
    <row r="121" spans="2:16" x14ac:dyDescent="0.25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3"/>
    </row>
    <row r="122" spans="2:16" x14ac:dyDescent="0.25">
      <c r="B122" s="141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3"/>
    </row>
    <row r="123" spans="2:16" x14ac:dyDescent="0.25">
      <c r="B123" s="141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3"/>
    </row>
    <row r="124" spans="2:16" x14ac:dyDescent="0.25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6"/>
    </row>
    <row r="126" spans="2:16" x14ac:dyDescent="0.25">
      <c r="B126" s="85"/>
      <c r="L126" s="4"/>
      <c r="M126" s="4"/>
      <c r="N126" s="4"/>
    </row>
    <row r="127" spans="2:16" x14ac:dyDescent="0.25">
      <c r="B127" s="150" t="s">
        <v>156</v>
      </c>
      <c r="C127" s="151"/>
      <c r="D127" s="151"/>
      <c r="E127" s="151"/>
      <c r="F127" s="151"/>
      <c r="G127" s="151"/>
      <c r="H127" s="151"/>
      <c r="I127" s="152"/>
      <c r="J127" s="11"/>
      <c r="L127" s="4"/>
      <c r="M127" s="4"/>
      <c r="N127" s="4"/>
    </row>
    <row r="128" spans="2:16" ht="14.45" customHeight="1" x14ac:dyDescent="0.25">
      <c r="L128" s="2"/>
      <c r="M128" s="2"/>
      <c r="N128" s="4"/>
    </row>
    <row r="129" spans="2:25" x14ac:dyDescent="0.25">
      <c r="B129" s="150" t="s">
        <v>177</v>
      </c>
      <c r="C129" s="151"/>
      <c r="D129" s="151"/>
      <c r="E129" s="151"/>
      <c r="F129" s="151"/>
      <c r="G129" s="151"/>
      <c r="H129" s="151"/>
      <c r="I129" s="152"/>
      <c r="J129" s="11"/>
      <c r="L129" s="4"/>
      <c r="M129" s="4"/>
      <c r="N129" s="4"/>
    </row>
    <row r="130" spans="2:25" ht="30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2:25" ht="30.6" customHeight="1" x14ac:dyDescent="0.25">
      <c r="B131" s="165" t="s">
        <v>160</v>
      </c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</row>
    <row r="132" spans="2:25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25" ht="36.75" customHeight="1" x14ac:dyDescent="0.25">
      <c r="B133" s="156" t="s">
        <v>178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0"/>
    </row>
    <row r="134" spans="2:25" s="96" customFormat="1" ht="19.5" customHeight="1" x14ac:dyDescent="0.25">
      <c r="B134" s="155" t="s">
        <v>179</v>
      </c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95"/>
      <c r="S134" s="97"/>
      <c r="T134" s="97"/>
      <c r="U134" s="97"/>
      <c r="V134" s="97"/>
      <c r="W134" s="97"/>
      <c r="X134" s="97"/>
      <c r="Y134" s="97"/>
    </row>
    <row r="135" spans="2:25" s="96" customFormat="1" x14ac:dyDescent="0.25">
      <c r="B135" s="5" t="s">
        <v>148</v>
      </c>
      <c r="L135" s="5"/>
      <c r="M135" s="5"/>
      <c r="N135" s="6"/>
      <c r="S135" s="97"/>
      <c r="T135" s="97"/>
      <c r="U135" s="97"/>
      <c r="V135" s="97"/>
      <c r="W135" s="97"/>
      <c r="X135" s="97"/>
      <c r="Y135" s="97"/>
    </row>
    <row r="136" spans="2:25" x14ac:dyDescent="0.25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25" x14ac:dyDescent="0.25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25" x14ac:dyDescent="0.25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25" x14ac:dyDescent="0.25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25" x14ac:dyDescent="0.25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25" x14ac:dyDescent="0.25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25" x14ac:dyDescent="0.25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25" x14ac:dyDescent="0.25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25" x14ac:dyDescent="0.25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25" x14ac:dyDescent="0.25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25" x14ac:dyDescent="0.25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25" x14ac:dyDescent="0.25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25" ht="13.15" customHeight="1" x14ac:dyDescent="0.25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25" x14ac:dyDescent="0.25">
      <c r="B149" s="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25" s="96" customFormat="1" ht="19.5" customHeight="1" x14ac:dyDescent="0.25">
      <c r="B150" s="155" t="s">
        <v>180</v>
      </c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95"/>
      <c r="S150" s="97"/>
      <c r="T150" s="97"/>
      <c r="U150" s="97"/>
      <c r="V150" s="97"/>
      <c r="W150" s="97"/>
      <c r="X150" s="97"/>
      <c r="Y150" s="97"/>
    </row>
    <row r="151" spans="2:25" s="96" customFormat="1" x14ac:dyDescent="0.25">
      <c r="B151" s="5" t="s">
        <v>148</v>
      </c>
      <c r="L151" s="5"/>
      <c r="M151" s="5"/>
      <c r="N151" s="6"/>
      <c r="S151" s="97"/>
      <c r="T151" s="97"/>
      <c r="U151" s="97"/>
      <c r="V151" s="97"/>
      <c r="W151" s="97"/>
      <c r="X151" s="97"/>
      <c r="Y151" s="97"/>
    </row>
    <row r="152" spans="2:25" x14ac:dyDescent="0.25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25" x14ac:dyDescent="0.25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25" x14ac:dyDescent="0.25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25" x14ac:dyDescent="0.25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25" x14ac:dyDescent="0.25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25" x14ac:dyDescent="0.25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25" x14ac:dyDescent="0.25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25" x14ac:dyDescent="0.25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25" x14ac:dyDescent="0.25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 x14ac:dyDescent="0.25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 x14ac:dyDescent="0.25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 x14ac:dyDescent="0.25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 x14ac:dyDescent="0.25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 x14ac:dyDescent="0.25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 x14ac:dyDescent="0.25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 x14ac:dyDescent="0.25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 x14ac:dyDescent="0.25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 x14ac:dyDescent="0.25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 x14ac:dyDescent="0.25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 x14ac:dyDescent="0.25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 x14ac:dyDescent="0.25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 x14ac:dyDescent="0.25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 x14ac:dyDescent="0.25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 ht="13.15" customHeight="1" x14ac:dyDescent="0.25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 x14ac:dyDescent="0.25">
      <c r="B176" s="1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</row>
    <row r="177" spans="2:25" s="96" customFormat="1" ht="19.5" customHeight="1" x14ac:dyDescent="0.25">
      <c r="B177" s="155" t="s">
        <v>181</v>
      </c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95"/>
      <c r="S177" s="97"/>
      <c r="T177" s="97"/>
      <c r="U177" s="97"/>
      <c r="V177" s="97"/>
      <c r="W177" s="97"/>
      <c r="X177" s="97"/>
      <c r="Y177" s="97"/>
    </row>
    <row r="178" spans="2:25" s="96" customFormat="1" x14ac:dyDescent="0.25">
      <c r="B178" s="5" t="s">
        <v>148</v>
      </c>
      <c r="L178" s="5"/>
      <c r="M178" s="5"/>
      <c r="N178" s="6"/>
      <c r="S178" s="97"/>
      <c r="T178" s="97"/>
      <c r="U178" s="97"/>
      <c r="V178" s="97"/>
      <c r="W178" s="97"/>
      <c r="X178" s="97"/>
      <c r="Y178" s="97"/>
    </row>
    <row r="179" spans="2:25" x14ac:dyDescent="0.25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25" x14ac:dyDescent="0.25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25" x14ac:dyDescent="0.25"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25" x14ac:dyDescent="0.25"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25" x14ac:dyDescent="0.25"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25" x14ac:dyDescent="0.25"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25" x14ac:dyDescent="0.25"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25" x14ac:dyDescent="0.25"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25" x14ac:dyDescent="0.25"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25" x14ac:dyDescent="0.25"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25" x14ac:dyDescent="0.25"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25" x14ac:dyDescent="0.25"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25" x14ac:dyDescent="0.25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25" x14ac:dyDescent="0.25"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25" x14ac:dyDescent="0.25"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25" x14ac:dyDescent="0.25"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25" x14ac:dyDescent="0.25"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25" x14ac:dyDescent="0.25"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25" x14ac:dyDescent="0.25"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25" x14ac:dyDescent="0.25"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25" x14ac:dyDescent="0.25"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25" x14ac:dyDescent="0.25"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</row>
    <row r="201" spans="2:25" x14ac:dyDescent="0.25"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2:25" ht="13.15" customHeight="1" x14ac:dyDescent="0.25"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2:25" x14ac:dyDescent="0.25">
      <c r="B203" s="1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</row>
    <row r="204" spans="2:25" ht="21.75" customHeight="1" x14ac:dyDescent="0.25">
      <c r="B204" s="156" t="s">
        <v>147</v>
      </c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86"/>
    </row>
    <row r="205" spans="2:25" s="96" customFormat="1" x14ac:dyDescent="0.25">
      <c r="B205" s="5" t="s">
        <v>182</v>
      </c>
      <c r="L205" s="5"/>
      <c r="M205" s="5"/>
      <c r="N205" s="6"/>
      <c r="S205" s="97"/>
      <c r="T205" s="97"/>
      <c r="U205" s="97"/>
      <c r="V205" s="97"/>
      <c r="W205" s="97"/>
      <c r="X205" s="97"/>
      <c r="Y205" s="97"/>
    </row>
    <row r="206" spans="2:25" x14ac:dyDescent="0.25">
      <c r="B206" s="167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9"/>
    </row>
    <row r="207" spans="2:25" x14ac:dyDescent="0.25">
      <c r="B207" s="170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2"/>
    </row>
    <row r="208" spans="2:25" x14ac:dyDescent="0.25">
      <c r="B208" s="170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2"/>
    </row>
    <row r="209" spans="2:16" x14ac:dyDescent="0.25">
      <c r="B209" s="170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2"/>
    </row>
    <row r="210" spans="2:16" x14ac:dyDescent="0.25">
      <c r="B210" s="170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2"/>
    </row>
    <row r="211" spans="2:16" x14ac:dyDescent="0.25">
      <c r="B211" s="170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2"/>
    </row>
    <row r="212" spans="2:16" x14ac:dyDescent="0.25">
      <c r="B212" s="170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2"/>
    </row>
    <row r="213" spans="2:16" x14ac:dyDescent="0.25">
      <c r="B213" s="170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2"/>
    </row>
    <row r="214" spans="2:16" x14ac:dyDescent="0.25">
      <c r="B214" s="170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2"/>
    </row>
    <row r="215" spans="2:16" x14ac:dyDescent="0.25">
      <c r="B215" s="170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2"/>
    </row>
    <row r="216" spans="2:16" x14ac:dyDescent="0.25">
      <c r="B216" s="170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2"/>
    </row>
    <row r="217" spans="2:16" x14ac:dyDescent="0.25">
      <c r="B217" s="170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2"/>
    </row>
    <row r="218" spans="2:16" x14ac:dyDescent="0.25">
      <c r="B218" s="170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2"/>
    </row>
    <row r="219" spans="2:16" x14ac:dyDescent="0.25">
      <c r="B219" s="170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2"/>
    </row>
    <row r="220" spans="2:16" x14ac:dyDescent="0.25">
      <c r="B220" s="170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2"/>
    </row>
    <row r="221" spans="2:16" x14ac:dyDescent="0.25">
      <c r="B221" s="170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2"/>
    </row>
    <row r="222" spans="2:16" x14ac:dyDescent="0.25">
      <c r="B222" s="170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2"/>
    </row>
    <row r="223" spans="2:16" x14ac:dyDescent="0.25">
      <c r="B223" s="170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2"/>
    </row>
    <row r="224" spans="2:16" x14ac:dyDescent="0.25">
      <c r="B224" s="170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2"/>
    </row>
    <row r="225" spans="2:25" x14ac:dyDescent="0.25">
      <c r="B225" s="170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2"/>
    </row>
    <row r="226" spans="2:25" x14ac:dyDescent="0.25">
      <c r="B226" s="170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2"/>
    </row>
    <row r="227" spans="2:25" x14ac:dyDescent="0.25">
      <c r="B227" s="170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2"/>
    </row>
    <row r="228" spans="2:25" x14ac:dyDescent="0.25">
      <c r="B228" s="170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2"/>
    </row>
    <row r="229" spans="2:25" ht="13.15" customHeight="1" x14ac:dyDescent="0.25">
      <c r="B229" s="173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5"/>
    </row>
    <row r="230" spans="2:25" x14ac:dyDescent="0.25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</row>
    <row r="231" spans="2:25" x14ac:dyDescent="0.25">
      <c r="B231" s="1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</row>
    <row r="232" spans="2:25" x14ac:dyDescent="0.25">
      <c r="B232" s="5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2:25" x14ac:dyDescent="0.25">
      <c r="B233" s="180" t="s">
        <v>157</v>
      </c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3"/>
    </row>
    <row r="234" spans="2:25" s="96" customFormat="1" x14ac:dyDescent="0.25">
      <c r="B234" s="5" t="s">
        <v>183</v>
      </c>
      <c r="C234" s="83"/>
      <c r="D234" s="83"/>
      <c r="E234" s="83"/>
      <c r="F234" s="83"/>
      <c r="G234" s="83"/>
      <c r="H234" s="83"/>
      <c r="I234" s="83"/>
      <c r="J234" s="84"/>
      <c r="L234" s="6"/>
      <c r="M234" s="6"/>
      <c r="N234" s="6"/>
      <c r="S234" s="97"/>
      <c r="T234" s="97"/>
      <c r="U234" s="97"/>
      <c r="V234" s="97"/>
      <c r="W234" s="97"/>
      <c r="X234" s="97"/>
      <c r="Y234" s="97"/>
    </row>
    <row r="235" spans="2:25" x14ac:dyDescent="0.25"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</row>
    <row r="236" spans="2:25" x14ac:dyDescent="0.25"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</row>
    <row r="237" spans="2:25" x14ac:dyDescent="0.25"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</row>
    <row r="238" spans="2:25" x14ac:dyDescent="0.25"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</row>
    <row r="239" spans="2:25" x14ac:dyDescent="0.25"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</row>
    <row r="240" spans="2:25" x14ac:dyDescent="0.25"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</row>
    <row r="241" spans="2:25" x14ac:dyDescent="0.25"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</row>
    <row r="242" spans="2:25" x14ac:dyDescent="0.25"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</row>
    <row r="243" spans="2:25" x14ac:dyDescent="0.25"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</row>
    <row r="244" spans="2:25" x14ac:dyDescent="0.25"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</row>
    <row r="245" spans="2:25" x14ac:dyDescent="0.25"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</row>
    <row r="246" spans="2:25" x14ac:dyDescent="0.25"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</row>
    <row r="247" spans="2:25" ht="13.15" customHeight="1" x14ac:dyDescent="0.25"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</row>
    <row r="248" spans="2:25" x14ac:dyDescent="0.25">
      <c r="B248" s="2"/>
      <c r="L248" s="2"/>
      <c r="M248" s="2"/>
      <c r="N248" s="4"/>
    </row>
    <row r="249" spans="2:25" x14ac:dyDescent="0.25">
      <c r="B249" s="7"/>
      <c r="C249" s="7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25" ht="28.9" customHeight="1" x14ac:dyDescent="0.25">
      <c r="B250" s="155" t="s">
        <v>149</v>
      </c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0"/>
    </row>
    <row r="251" spans="2:25" s="96" customFormat="1" ht="19.5" customHeight="1" x14ac:dyDescent="0.25">
      <c r="B251" s="155" t="s">
        <v>184</v>
      </c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00"/>
      <c r="S251" s="97"/>
      <c r="T251" s="97"/>
      <c r="U251" s="97"/>
      <c r="V251" s="97"/>
      <c r="W251" s="97"/>
      <c r="X251" s="97"/>
      <c r="Y251" s="97"/>
    </row>
    <row r="252" spans="2:25" x14ac:dyDescent="0.25">
      <c r="B252" s="2" t="s">
        <v>148</v>
      </c>
      <c r="L252" s="2"/>
      <c r="M252" s="2"/>
      <c r="N252" s="4"/>
    </row>
    <row r="253" spans="2:25" x14ac:dyDescent="0.25">
      <c r="B253" s="147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</row>
    <row r="254" spans="2:25" x14ac:dyDescent="0.25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</row>
    <row r="255" spans="2:25" x14ac:dyDescent="0.25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</row>
    <row r="256" spans="2:25" x14ac:dyDescent="0.25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</row>
    <row r="257" spans="2:16" x14ac:dyDescent="0.25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</row>
    <row r="258" spans="2:16" x14ac:dyDescent="0.25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</row>
    <row r="259" spans="2:16" x14ac:dyDescent="0.25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</row>
    <row r="260" spans="2:16" x14ac:dyDescent="0.25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</row>
    <row r="261" spans="2:16" x14ac:dyDescent="0.25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</row>
    <row r="262" spans="2:16" x14ac:dyDescent="0.25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</row>
    <row r="263" spans="2:16" x14ac:dyDescent="0.25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</row>
    <row r="264" spans="2:16" x14ac:dyDescent="0.25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</row>
    <row r="265" spans="2:16" x14ac:dyDescent="0.25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</row>
    <row r="266" spans="2:16" x14ac:dyDescent="0.25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</row>
    <row r="267" spans="2:16" x14ac:dyDescent="0.25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</row>
    <row r="268" spans="2:16" x14ac:dyDescent="0.25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</row>
    <row r="269" spans="2:16" x14ac:dyDescent="0.25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</row>
    <row r="270" spans="2:16" x14ac:dyDescent="0.25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</row>
    <row r="271" spans="2:16" x14ac:dyDescent="0.25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</row>
    <row r="272" spans="2:16" x14ac:dyDescent="0.25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</row>
    <row r="273" spans="2:25" x14ac:dyDescent="0.25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</row>
    <row r="274" spans="2:25" x14ac:dyDescent="0.25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</row>
    <row r="275" spans="2:25" x14ac:dyDescent="0.25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</row>
    <row r="276" spans="2:25" ht="13.15" customHeight="1" x14ac:dyDescent="0.25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</row>
    <row r="277" spans="2:25" x14ac:dyDescent="0.25">
      <c r="B277" s="7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25" s="96" customFormat="1" ht="19.5" customHeight="1" x14ac:dyDescent="0.25">
      <c r="B278" s="155" t="s">
        <v>185</v>
      </c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00"/>
      <c r="S278" s="97"/>
      <c r="T278" s="97"/>
      <c r="U278" s="97"/>
      <c r="V278" s="97"/>
      <c r="W278" s="97"/>
      <c r="X278" s="97"/>
      <c r="Y278" s="97"/>
    </row>
    <row r="279" spans="2:25" x14ac:dyDescent="0.25">
      <c r="B279" s="2" t="s">
        <v>148</v>
      </c>
      <c r="L279" s="2"/>
      <c r="M279" s="2"/>
      <c r="N279" s="4"/>
    </row>
    <row r="280" spans="2:25" x14ac:dyDescent="0.25">
      <c r="B280" s="147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</row>
    <row r="281" spans="2:25" x14ac:dyDescent="0.25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</row>
    <row r="282" spans="2:25" x14ac:dyDescent="0.25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</row>
    <row r="283" spans="2:25" x14ac:dyDescent="0.25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</row>
    <row r="284" spans="2:25" x14ac:dyDescent="0.25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</row>
    <row r="285" spans="2:25" x14ac:dyDescent="0.25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</row>
    <row r="286" spans="2:25" x14ac:dyDescent="0.25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</row>
    <row r="287" spans="2:25" x14ac:dyDescent="0.25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</row>
    <row r="288" spans="2:25" x14ac:dyDescent="0.25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</row>
    <row r="289" spans="2:16" x14ac:dyDescent="0.25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</row>
    <row r="290" spans="2:16" x14ac:dyDescent="0.25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</row>
    <row r="291" spans="2:16" x14ac:dyDescent="0.25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</row>
    <row r="292" spans="2:16" x14ac:dyDescent="0.25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</row>
    <row r="293" spans="2:16" x14ac:dyDescent="0.25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</row>
    <row r="294" spans="2:16" x14ac:dyDescent="0.25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</row>
    <row r="295" spans="2:16" x14ac:dyDescent="0.25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</row>
    <row r="296" spans="2:16" x14ac:dyDescent="0.25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</row>
    <row r="297" spans="2:16" x14ac:dyDescent="0.25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</row>
    <row r="298" spans="2:16" x14ac:dyDescent="0.25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</row>
    <row r="299" spans="2:16" x14ac:dyDescent="0.25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</row>
    <row r="300" spans="2:16" x14ac:dyDescent="0.25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</row>
    <row r="301" spans="2:16" x14ac:dyDescent="0.25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</row>
    <row r="302" spans="2:16" x14ac:dyDescent="0.25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</row>
    <row r="303" spans="2:16" ht="13.15" customHeight="1" x14ac:dyDescent="0.25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</row>
    <row r="304" spans="2:16" x14ac:dyDescent="0.25">
      <c r="B304" s="7"/>
      <c r="C304" s="7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6" x14ac:dyDescent="0.25">
      <c r="B305" s="149" t="s">
        <v>186</v>
      </c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 x14ac:dyDescent="0.25"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 x14ac:dyDescent="0.25">
      <c r="B307" s="2" t="s">
        <v>148</v>
      </c>
      <c r="C307" s="7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6" x14ac:dyDescent="0.25">
      <c r="B308" s="147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</row>
    <row r="309" spans="2:16" x14ac:dyDescent="0.25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</row>
    <row r="310" spans="2:16" x14ac:dyDescent="0.25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</row>
    <row r="311" spans="2:16" x14ac:dyDescent="0.25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</row>
    <row r="312" spans="2:16" x14ac:dyDescent="0.25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</row>
    <row r="313" spans="2:16" x14ac:dyDescent="0.25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</row>
    <row r="314" spans="2:16" x14ac:dyDescent="0.25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</row>
    <row r="315" spans="2:16" x14ac:dyDescent="0.25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</row>
    <row r="316" spans="2:16" x14ac:dyDescent="0.25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</row>
    <row r="317" spans="2:16" x14ac:dyDescent="0.25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</row>
    <row r="318" spans="2:16" x14ac:dyDescent="0.25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</row>
    <row r="319" spans="2:16" x14ac:dyDescent="0.25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</row>
    <row r="320" spans="2:16" x14ac:dyDescent="0.25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</row>
    <row r="321" spans="2:16" x14ac:dyDescent="0.25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</row>
    <row r="322" spans="2:16" x14ac:dyDescent="0.25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</row>
    <row r="323" spans="2:16" x14ac:dyDescent="0.25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</row>
    <row r="324" spans="2:16" x14ac:dyDescent="0.25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</row>
    <row r="325" spans="2:16" x14ac:dyDescent="0.25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</row>
    <row r="326" spans="2:16" x14ac:dyDescent="0.25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</row>
    <row r="327" spans="2:16" x14ac:dyDescent="0.25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</row>
    <row r="328" spans="2:16" x14ac:dyDescent="0.25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</row>
    <row r="329" spans="2:16" x14ac:dyDescent="0.25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</row>
    <row r="330" spans="2:16" x14ac:dyDescent="0.25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</row>
    <row r="331" spans="2:16" ht="13.15" customHeight="1" x14ac:dyDescent="0.25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</row>
    <row r="332" spans="2:16" x14ac:dyDescent="0.25">
      <c r="B332" s="7"/>
      <c r="C332" s="7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</sheetData>
  <sheetProtection algorithmName="SHA-512" hashValue="QjB2OEUViYzs7wJK2sj92IWyiMKP7jroGVmqCcOgaXAWN+V/xIyEpSOOGlcJ2dmx7FzAL4THtJ0HXADpMhchmg==" saltValue="0Je+CWekI1ClSSWqiwnbuw==" spinCount="100000" sheet="1" objects="1" scenarios="1" autoFilter="0"/>
  <protectedRanges>
    <protectedRange sqref="D5:P5 D7:E7 O7:P7 B24:P55 J234 B61:P124 J127 B253:P276 B206:P229 B308:P331 L7 J129 B136:P148 B235:P247 W3:W6 B280:P303 D10:E10 M8 I7:J7 B152:P175 B179:P202 J10:K10" name="Intervalo3"/>
    <protectedRange sqref="D7:E7 D5:P5 O7:P7 B24:P55 J234 B61:P124 J127 B253:P276 B206:P229 B308:P331 L7 J129 B136:P148 B235:P247 W3:W6 B280:P303 D10:E10 M8 I7:J7 B152:P175 B179:P202 J10:K10" name="Intervalo1"/>
    <protectedRange sqref="D5:P5 D7:E7 O7:P7 B24:P55 J234 B61:P124 J127 B253:P276 B206:P229 B308:P331 L7 J129 B136:P148 B235:P247 W3:W6 B280:P303 D10:E10 M8 I7:J7 B152:P175 B179:P202 J10:K10" name="Intervalo2"/>
    <protectedRange sqref="N13:O16 I13:I16 E13:F16" name="Intervalo3_1"/>
    <protectedRange sqref="N13:O16 I13:I16 E13:F16" name="Intervalo1_1"/>
    <protectedRange sqref="N13:O16 I13:I16 E13:F16" name="Intervalo2_1"/>
    <protectedRange sqref="N18:O18 E18:F20 I18 O19:O20 K19:L20" name="Intervalo3_2"/>
    <protectedRange sqref="N18:O18 E18:F20 I18 O19:O20 K19:L20" name="Intervalo1_2"/>
    <protectedRange sqref="N18:O18 E18:F20 I18 O19:O20 K19:L20" name="Intervalo2_2"/>
  </protectedRanges>
  <mergeCells count="59">
    <mergeCell ref="C18:D18"/>
    <mergeCell ref="N18:P18"/>
    <mergeCell ref="C15:D15"/>
    <mergeCell ref="E15:M15"/>
    <mergeCell ref="N15:P15"/>
    <mergeCell ref="C16:D16"/>
    <mergeCell ref="E16:M16"/>
    <mergeCell ref="N16:P16"/>
    <mergeCell ref="C13:D13"/>
    <mergeCell ref="E13:M13"/>
    <mergeCell ref="N13:P13"/>
    <mergeCell ref="C14:D14"/>
    <mergeCell ref="E14:M14"/>
    <mergeCell ref="N14:P14"/>
    <mergeCell ref="I19:J20"/>
    <mergeCell ref="K19:L20"/>
    <mergeCell ref="N19:O20"/>
    <mergeCell ref="P19:P20"/>
    <mergeCell ref="B278:M278"/>
    <mergeCell ref="B2:E3"/>
    <mergeCell ref="F2:G3"/>
    <mergeCell ref="B233:M233"/>
    <mergeCell ref="B250:M250"/>
    <mergeCell ref="B136:P148"/>
    <mergeCell ref="B58:P58"/>
    <mergeCell ref="D5:P5"/>
    <mergeCell ref="B7:C7"/>
    <mergeCell ref="B5:C5"/>
    <mergeCell ref="B10:C10"/>
    <mergeCell ref="H10:I10"/>
    <mergeCell ref="M7:N7"/>
    <mergeCell ref="D7:E7"/>
    <mergeCell ref="B23:P23"/>
    <mergeCell ref="J11:P12"/>
    <mergeCell ref="B22:P22"/>
    <mergeCell ref="B308:P331"/>
    <mergeCell ref="B60:P60"/>
    <mergeCell ref="B235:P247"/>
    <mergeCell ref="B127:I127"/>
    <mergeCell ref="B131:P131"/>
    <mergeCell ref="B204:M204"/>
    <mergeCell ref="B206:P229"/>
    <mergeCell ref="B280:P303"/>
    <mergeCell ref="O7:P7"/>
    <mergeCell ref="B61:P124"/>
    <mergeCell ref="B24:P55"/>
    <mergeCell ref="B305:P306"/>
    <mergeCell ref="B129:I129"/>
    <mergeCell ref="B179:P202"/>
    <mergeCell ref="B251:M251"/>
    <mergeCell ref="B134:M134"/>
    <mergeCell ref="B150:M150"/>
    <mergeCell ref="B152:P175"/>
    <mergeCell ref="B177:M177"/>
    <mergeCell ref="B133:M133"/>
    <mergeCell ref="G7:H7"/>
    <mergeCell ref="I7:J7"/>
    <mergeCell ref="B253:P276"/>
    <mergeCell ref="C19:D20"/>
  </mergeCells>
  <dataValidations count="3">
    <dataValidation type="textLength" operator="lessThan" allowBlank="1" showInputMessage="1" showErrorMessage="1" sqref="B24:P55">
      <formula1>3000</formula1>
    </dataValidation>
    <dataValidation type="textLength" operator="lessThan" allowBlank="1" showInputMessage="1" showErrorMessage="1" sqref="B61">
      <formula1>6000</formula1>
    </dataValidation>
    <dataValidation type="textLength" operator="lessThan" allowBlank="1" showInputMessage="1" showErrorMessage="1" sqref="B253:P276 B308:P331 B206:P229 B152:P175 B179:P202 B136:P148 B235:P247 B280:P303">
      <formula1>1500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9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legenda!$A$2:$A$3</xm:f>
          </x14:formula1>
          <xm:sqref>D7:E7</xm:sqref>
        </x14:dataValidation>
        <x14:dataValidation type="list" allowBlank="1" showInputMessage="1" showErrorMessage="1">
          <x14:formula1>
            <xm:f>Referências!$B$2:$B$9</xm:f>
          </x14:formula1>
          <xm:sqref>I7:J7</xm:sqref>
        </x14:dataValidation>
        <x14:dataValidation type="list" allowBlank="1" showInputMessage="1" showErrorMessage="1">
          <x14:formula1>
            <xm:f>Referências!$J$1:$J$3</xm:f>
          </x14:formula1>
          <xm:sqref>G19:G20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view="pageBreakPreview" topLeftCell="D1" zoomScale="85" zoomScaleNormal="100" zoomScaleSheetLayoutView="85" workbookViewId="0">
      <selection activeCell="P13" sqref="P13"/>
    </sheetView>
  </sheetViews>
  <sheetFormatPr defaultRowHeight="15" x14ac:dyDescent="0.25"/>
  <cols>
    <col min="1" max="1" width="32.28515625" customWidth="1"/>
    <col min="2" max="2" width="92.42578125" customWidth="1"/>
    <col min="3" max="3" width="37.5703125" customWidth="1"/>
    <col min="4" max="4" width="19.85546875" style="119" customWidth="1"/>
    <col min="5" max="5" width="10" customWidth="1"/>
    <col min="6" max="6" width="9.5703125" bestFit="1" customWidth="1"/>
    <col min="7" max="7" width="11.5703125" bestFit="1" customWidth="1"/>
    <col min="8" max="8" width="8.7109375" bestFit="1" customWidth="1"/>
    <col min="9" max="9" width="9.5703125" bestFit="1" customWidth="1"/>
    <col min="12" max="12" width="17.5703125" customWidth="1"/>
    <col min="15" max="15" width="18.85546875" customWidth="1"/>
    <col min="16" max="16" width="36.140625" customWidth="1"/>
  </cols>
  <sheetData>
    <row r="1" spans="1:17" ht="15.6" customHeight="1" thickTop="1" x14ac:dyDescent="0.25">
      <c r="A1" s="215" t="s">
        <v>175</v>
      </c>
      <c r="B1" s="215"/>
      <c r="C1" s="215"/>
      <c r="D1" s="215"/>
      <c r="E1" s="215"/>
      <c r="F1" s="216"/>
      <c r="G1" s="217"/>
      <c r="H1" s="218"/>
      <c r="I1" s="218"/>
      <c r="J1" s="218"/>
      <c r="K1" s="218"/>
      <c r="L1" s="218"/>
      <c r="M1" s="218"/>
      <c r="N1" s="218"/>
      <c r="O1" s="218"/>
      <c r="P1" s="218"/>
      <c r="Q1" s="239"/>
    </row>
    <row r="2" spans="1:17" ht="73.900000000000006" customHeight="1" thickBot="1" x14ac:dyDescent="0.3">
      <c r="A2" s="215"/>
      <c r="B2" s="215"/>
      <c r="C2" s="215"/>
      <c r="D2" s="215"/>
      <c r="E2" s="215"/>
      <c r="F2" s="216"/>
      <c r="G2" s="219"/>
      <c r="H2" s="220"/>
      <c r="I2" s="220"/>
      <c r="J2" s="220"/>
      <c r="K2" s="220"/>
      <c r="L2" s="220"/>
      <c r="M2" s="220"/>
      <c r="N2" s="220"/>
      <c r="O2" s="220"/>
      <c r="P2" s="220"/>
      <c r="Q2" s="239"/>
    </row>
    <row r="3" spans="1:17" ht="15.75" thickTop="1" x14ac:dyDescent="0.25"/>
    <row r="4" spans="1:17" x14ac:dyDescent="0.25">
      <c r="A4" s="56" t="s">
        <v>31</v>
      </c>
      <c r="B4" s="17"/>
      <c r="C4" s="17"/>
      <c r="D4" s="10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7" spans="1:17" s="24" customFormat="1" ht="8.25" customHeight="1" x14ac:dyDescent="0.2">
      <c r="D7" s="120"/>
      <c r="P7" s="25" t="s">
        <v>10</v>
      </c>
    </row>
    <row r="8" spans="1:17" s="27" customFormat="1" ht="39" customHeight="1" x14ac:dyDescent="0.2">
      <c r="A8" s="222" t="s">
        <v>11</v>
      </c>
      <c r="B8" s="221" t="s">
        <v>12</v>
      </c>
      <c r="C8" s="221" t="s">
        <v>13</v>
      </c>
      <c r="D8" s="223" t="s">
        <v>214</v>
      </c>
      <c r="E8" s="221" t="s">
        <v>14</v>
      </c>
      <c r="F8" s="221" t="s">
        <v>15</v>
      </c>
      <c r="G8" s="221"/>
      <c r="H8" s="221"/>
      <c r="I8" s="221" t="s">
        <v>16</v>
      </c>
      <c r="J8" s="221"/>
      <c r="K8" s="221"/>
      <c r="L8" s="221" t="s">
        <v>17</v>
      </c>
      <c r="M8" s="221"/>
      <c r="N8" s="221"/>
      <c r="O8" s="221" t="s">
        <v>18</v>
      </c>
      <c r="P8" s="221" t="s">
        <v>19</v>
      </c>
      <c r="Q8" s="26"/>
    </row>
    <row r="9" spans="1:17" s="27" customFormat="1" ht="26.25" customHeight="1" x14ac:dyDescent="0.2">
      <c r="A9" s="222"/>
      <c r="B9" s="221"/>
      <c r="C9" s="221"/>
      <c r="D9" s="224"/>
      <c r="E9" s="221"/>
      <c r="F9" s="51" t="s">
        <v>20</v>
      </c>
      <c r="G9" s="51" t="s">
        <v>21</v>
      </c>
      <c r="H9" s="51" t="s">
        <v>22</v>
      </c>
      <c r="I9" s="51" t="s">
        <v>20</v>
      </c>
      <c r="J9" s="51" t="s">
        <v>21</v>
      </c>
      <c r="K9" s="51" t="s">
        <v>22</v>
      </c>
      <c r="L9" s="51" t="s">
        <v>23</v>
      </c>
      <c r="M9" s="51" t="s">
        <v>21</v>
      </c>
      <c r="N9" s="51" t="s">
        <v>22</v>
      </c>
      <c r="O9" s="221"/>
      <c r="P9" s="221"/>
      <c r="Q9" s="26"/>
    </row>
    <row r="10" spans="1:17" s="29" customFormat="1" ht="13.5" customHeight="1" x14ac:dyDescent="0.15">
      <c r="A10" s="52" t="s">
        <v>24</v>
      </c>
      <c r="B10" s="52" t="s">
        <v>25</v>
      </c>
      <c r="C10" s="53" t="s">
        <v>26</v>
      </c>
      <c r="D10" s="53" t="s">
        <v>27</v>
      </c>
      <c r="E10" s="52"/>
      <c r="F10" s="52"/>
      <c r="G10" s="52"/>
      <c r="H10" s="52"/>
      <c r="I10" s="54"/>
      <c r="J10" s="54"/>
      <c r="K10" s="54"/>
      <c r="L10" s="52"/>
      <c r="M10" s="52"/>
      <c r="N10" s="52"/>
      <c r="O10" s="55" t="s">
        <v>28</v>
      </c>
      <c r="P10" s="55" t="s">
        <v>218</v>
      </c>
      <c r="Q10" s="28"/>
    </row>
    <row r="11" spans="1:17" s="28" customFormat="1" ht="39.75" customHeight="1" x14ac:dyDescent="0.15">
      <c r="A11" s="112" t="str">
        <f>IF(Referências!E2="","",Referências!E2)</f>
        <v/>
      </c>
      <c r="B11" s="125"/>
      <c r="C11" s="125"/>
      <c r="D11" s="129"/>
      <c r="E11" s="130"/>
      <c r="F11" s="131"/>
      <c r="G11" s="131"/>
      <c r="H11" s="133">
        <f t="shared" ref="H11:H56" si="0">F11+G11</f>
        <v>0</v>
      </c>
      <c r="I11" s="131"/>
      <c r="J11" s="131"/>
      <c r="K11" s="30">
        <f t="shared" ref="K11:K29" si="1">I11+J11</f>
        <v>0</v>
      </c>
      <c r="L11" s="31">
        <f t="shared" ref="L11:L29" si="2">+F11+I11</f>
        <v>0</v>
      </c>
      <c r="M11" s="31">
        <f t="shared" ref="M11:M29" si="3">+G11+J11</f>
        <v>0</v>
      </c>
      <c r="N11" s="31">
        <f t="shared" ref="N11:N29" si="4">+H11+K11</f>
        <v>0</v>
      </c>
      <c r="O11" s="132"/>
      <c r="P11" s="132"/>
    </row>
    <row r="12" spans="1:17" s="28" customFormat="1" ht="39.75" customHeight="1" x14ac:dyDescent="0.15">
      <c r="A12" s="112" t="str">
        <f>IF(Referências!E3="","",Referências!E3)</f>
        <v/>
      </c>
      <c r="B12" s="125"/>
      <c r="C12" s="125"/>
      <c r="D12" s="129"/>
      <c r="E12" s="130"/>
      <c r="F12" s="131"/>
      <c r="G12" s="131"/>
      <c r="H12" s="133">
        <f t="shared" si="0"/>
        <v>0</v>
      </c>
      <c r="I12" s="131"/>
      <c r="J12" s="131"/>
      <c r="K12" s="30">
        <f t="shared" si="1"/>
        <v>0</v>
      </c>
      <c r="L12" s="31">
        <f t="shared" si="2"/>
        <v>0</v>
      </c>
      <c r="M12" s="31">
        <f t="shared" si="3"/>
        <v>0</v>
      </c>
      <c r="N12" s="31">
        <f t="shared" si="4"/>
        <v>0</v>
      </c>
      <c r="O12" s="132"/>
      <c r="P12" s="132"/>
    </row>
    <row r="13" spans="1:17" s="28" customFormat="1" ht="39.75" customHeight="1" x14ac:dyDescent="0.15">
      <c r="A13" s="112" t="str">
        <f>IF(Referências!E4="","",Referências!E4)</f>
        <v/>
      </c>
      <c r="B13" s="125"/>
      <c r="C13" s="125"/>
      <c r="D13" s="129"/>
      <c r="E13" s="130"/>
      <c r="F13" s="131"/>
      <c r="G13" s="131"/>
      <c r="H13" s="133">
        <f t="shared" si="0"/>
        <v>0</v>
      </c>
      <c r="I13" s="131"/>
      <c r="J13" s="131"/>
      <c r="K13" s="30">
        <f>I13+J13</f>
        <v>0</v>
      </c>
      <c r="L13" s="31">
        <f t="shared" si="2"/>
        <v>0</v>
      </c>
      <c r="M13" s="31">
        <f t="shared" si="3"/>
        <v>0</v>
      </c>
      <c r="N13" s="31">
        <f t="shared" si="4"/>
        <v>0</v>
      </c>
      <c r="O13" s="132"/>
      <c r="P13" s="132"/>
    </row>
    <row r="14" spans="1:17" s="28" customFormat="1" ht="39.75" customHeight="1" x14ac:dyDescent="0.15">
      <c r="A14" s="112" t="str">
        <f>IF(Referências!E5="","",Referências!E5)</f>
        <v/>
      </c>
      <c r="B14" s="125"/>
      <c r="C14" s="125"/>
      <c r="D14" s="129"/>
      <c r="E14" s="130"/>
      <c r="F14" s="131"/>
      <c r="G14" s="131"/>
      <c r="H14" s="133">
        <f t="shared" si="0"/>
        <v>0</v>
      </c>
      <c r="I14" s="131"/>
      <c r="J14" s="131"/>
      <c r="K14" s="30">
        <f t="shared" si="1"/>
        <v>0</v>
      </c>
      <c r="L14" s="31">
        <f t="shared" si="2"/>
        <v>0</v>
      </c>
      <c r="M14" s="31">
        <f t="shared" si="3"/>
        <v>0</v>
      </c>
      <c r="N14" s="31">
        <f t="shared" si="4"/>
        <v>0</v>
      </c>
      <c r="O14" s="132"/>
      <c r="P14" s="132"/>
    </row>
    <row r="15" spans="1:17" s="28" customFormat="1" ht="39.75" customHeight="1" x14ac:dyDescent="0.15">
      <c r="A15" s="112" t="str">
        <f>IF(Referências!E6="","",Referências!E6)</f>
        <v/>
      </c>
      <c r="B15" s="125"/>
      <c r="C15" s="125"/>
      <c r="D15" s="129"/>
      <c r="E15" s="130"/>
      <c r="F15" s="131"/>
      <c r="G15" s="131"/>
      <c r="H15" s="133">
        <f t="shared" si="0"/>
        <v>0</v>
      </c>
      <c r="I15" s="131"/>
      <c r="J15" s="131"/>
      <c r="K15" s="30">
        <f t="shared" si="1"/>
        <v>0</v>
      </c>
      <c r="L15" s="31">
        <f t="shared" si="2"/>
        <v>0</v>
      </c>
      <c r="M15" s="31">
        <f t="shared" si="3"/>
        <v>0</v>
      </c>
      <c r="N15" s="31">
        <f t="shared" si="4"/>
        <v>0</v>
      </c>
      <c r="O15" s="132"/>
      <c r="P15" s="132"/>
    </row>
    <row r="16" spans="1:17" s="28" customFormat="1" ht="39.75" customHeight="1" x14ac:dyDescent="0.15">
      <c r="A16" s="112" t="str">
        <f>IF(Referências!E7="","",Referências!E7)</f>
        <v/>
      </c>
      <c r="B16" s="125"/>
      <c r="C16" s="125"/>
      <c r="D16" s="129"/>
      <c r="E16" s="130"/>
      <c r="F16" s="131"/>
      <c r="G16" s="131"/>
      <c r="H16" s="133">
        <f t="shared" si="0"/>
        <v>0</v>
      </c>
      <c r="I16" s="131"/>
      <c r="J16" s="131"/>
      <c r="K16" s="30">
        <f t="shared" si="1"/>
        <v>0</v>
      </c>
      <c r="L16" s="31">
        <f t="shared" si="2"/>
        <v>0</v>
      </c>
      <c r="M16" s="31">
        <f t="shared" si="3"/>
        <v>0</v>
      </c>
      <c r="N16" s="31">
        <f t="shared" si="4"/>
        <v>0</v>
      </c>
      <c r="O16" s="132"/>
      <c r="P16" s="132"/>
    </row>
    <row r="17" spans="1:16" s="28" customFormat="1" ht="39.75" customHeight="1" x14ac:dyDescent="0.15">
      <c r="A17" s="112" t="str">
        <f>IF(Referências!E8="","",Referências!E8)</f>
        <v/>
      </c>
      <c r="B17" s="125"/>
      <c r="C17" s="125"/>
      <c r="D17" s="129"/>
      <c r="E17" s="130"/>
      <c r="F17" s="131"/>
      <c r="G17" s="131"/>
      <c r="H17" s="133">
        <f t="shared" si="0"/>
        <v>0</v>
      </c>
      <c r="I17" s="131"/>
      <c r="J17" s="131"/>
      <c r="K17" s="30">
        <f t="shared" si="1"/>
        <v>0</v>
      </c>
      <c r="L17" s="31">
        <f t="shared" si="2"/>
        <v>0</v>
      </c>
      <c r="M17" s="31">
        <f t="shared" si="3"/>
        <v>0</v>
      </c>
      <c r="N17" s="31">
        <f t="shared" si="4"/>
        <v>0</v>
      </c>
      <c r="O17" s="132"/>
      <c r="P17" s="132"/>
    </row>
    <row r="18" spans="1:16" s="28" customFormat="1" ht="39.75" customHeight="1" x14ac:dyDescent="0.15">
      <c r="A18" s="112" t="str">
        <f>IF(Referências!E9="","",Referências!E9)</f>
        <v/>
      </c>
      <c r="B18" s="125"/>
      <c r="C18" s="125"/>
      <c r="D18" s="129"/>
      <c r="E18" s="130"/>
      <c r="F18" s="131"/>
      <c r="G18" s="131"/>
      <c r="H18" s="133">
        <f t="shared" si="0"/>
        <v>0</v>
      </c>
      <c r="I18" s="131"/>
      <c r="J18" s="131"/>
      <c r="K18" s="30">
        <f t="shared" si="1"/>
        <v>0</v>
      </c>
      <c r="L18" s="31">
        <f t="shared" si="2"/>
        <v>0</v>
      </c>
      <c r="M18" s="31">
        <f t="shared" si="3"/>
        <v>0</v>
      </c>
      <c r="N18" s="31">
        <f t="shared" si="4"/>
        <v>0</v>
      </c>
      <c r="O18" s="132"/>
      <c r="P18" s="132"/>
    </row>
    <row r="19" spans="1:16" s="28" customFormat="1" ht="39.75" customHeight="1" x14ac:dyDescent="0.15">
      <c r="A19" s="112" t="str">
        <f>IF(Referências!E10="","",Referências!E10)</f>
        <v/>
      </c>
      <c r="B19" s="125"/>
      <c r="C19" s="125"/>
      <c r="D19" s="129"/>
      <c r="E19" s="130"/>
      <c r="F19" s="131"/>
      <c r="G19" s="131"/>
      <c r="H19" s="133">
        <f t="shared" si="0"/>
        <v>0</v>
      </c>
      <c r="I19" s="131"/>
      <c r="J19" s="131"/>
      <c r="K19" s="30">
        <f t="shared" si="1"/>
        <v>0</v>
      </c>
      <c r="L19" s="31">
        <f t="shared" si="2"/>
        <v>0</v>
      </c>
      <c r="M19" s="31">
        <f t="shared" si="3"/>
        <v>0</v>
      </c>
      <c r="N19" s="31">
        <f t="shared" si="4"/>
        <v>0</v>
      </c>
      <c r="O19" s="132"/>
      <c r="P19" s="132"/>
    </row>
    <row r="20" spans="1:16" s="28" customFormat="1" ht="39.75" customHeight="1" x14ac:dyDescent="0.15">
      <c r="A20" s="112" t="str">
        <f>IF(Referências!E11="","",Referências!E11)</f>
        <v/>
      </c>
      <c r="B20" s="125"/>
      <c r="C20" s="125"/>
      <c r="D20" s="129"/>
      <c r="E20" s="130"/>
      <c r="F20" s="131"/>
      <c r="G20" s="131"/>
      <c r="H20" s="133">
        <f t="shared" si="0"/>
        <v>0</v>
      </c>
      <c r="I20" s="131"/>
      <c r="J20" s="131"/>
      <c r="K20" s="30">
        <f t="shared" si="1"/>
        <v>0</v>
      </c>
      <c r="L20" s="31">
        <f t="shared" si="2"/>
        <v>0</v>
      </c>
      <c r="M20" s="31">
        <f t="shared" si="3"/>
        <v>0</v>
      </c>
      <c r="N20" s="31">
        <f t="shared" si="4"/>
        <v>0</v>
      </c>
      <c r="O20" s="132"/>
      <c r="P20" s="132"/>
    </row>
    <row r="21" spans="1:16" s="28" customFormat="1" ht="39.75" customHeight="1" x14ac:dyDescent="0.15">
      <c r="A21" s="112" t="str">
        <f>IF(Referências!E12="","",Referências!E12)</f>
        <v/>
      </c>
      <c r="B21" s="125"/>
      <c r="C21" s="125"/>
      <c r="D21" s="129"/>
      <c r="E21" s="130"/>
      <c r="F21" s="131"/>
      <c r="G21" s="131"/>
      <c r="H21" s="133">
        <f t="shared" si="0"/>
        <v>0</v>
      </c>
      <c r="I21" s="131"/>
      <c r="J21" s="131"/>
      <c r="K21" s="30">
        <f t="shared" si="1"/>
        <v>0</v>
      </c>
      <c r="L21" s="31">
        <f t="shared" si="2"/>
        <v>0</v>
      </c>
      <c r="M21" s="31">
        <f t="shared" si="3"/>
        <v>0</v>
      </c>
      <c r="N21" s="31">
        <f t="shared" si="4"/>
        <v>0</v>
      </c>
      <c r="O21" s="132"/>
      <c r="P21" s="132"/>
    </row>
    <row r="22" spans="1:16" s="28" customFormat="1" ht="39.75" customHeight="1" x14ac:dyDescent="0.15">
      <c r="A22" s="112" t="str">
        <f>IF(Referências!E13="","",Referências!E13)</f>
        <v/>
      </c>
      <c r="B22" s="125"/>
      <c r="C22" s="125"/>
      <c r="D22" s="129"/>
      <c r="E22" s="130"/>
      <c r="F22" s="131"/>
      <c r="G22" s="131"/>
      <c r="H22" s="133">
        <f t="shared" si="0"/>
        <v>0</v>
      </c>
      <c r="I22" s="131"/>
      <c r="J22" s="131"/>
      <c r="K22" s="30">
        <f t="shared" si="1"/>
        <v>0</v>
      </c>
      <c r="L22" s="31">
        <f t="shared" si="2"/>
        <v>0</v>
      </c>
      <c r="M22" s="31">
        <f t="shared" si="3"/>
        <v>0</v>
      </c>
      <c r="N22" s="31">
        <f t="shared" si="4"/>
        <v>0</v>
      </c>
      <c r="O22" s="132"/>
      <c r="P22" s="132"/>
    </row>
    <row r="23" spans="1:16" s="28" customFormat="1" ht="39.75" customHeight="1" x14ac:dyDescent="0.15">
      <c r="A23" s="112" t="str">
        <f>IF(Referências!E14="","",Referências!E14)</f>
        <v/>
      </c>
      <c r="B23" s="125"/>
      <c r="C23" s="125"/>
      <c r="D23" s="129"/>
      <c r="E23" s="130"/>
      <c r="F23" s="131"/>
      <c r="G23" s="131"/>
      <c r="H23" s="133">
        <f t="shared" si="0"/>
        <v>0</v>
      </c>
      <c r="I23" s="131"/>
      <c r="J23" s="131"/>
      <c r="K23" s="30">
        <f t="shared" si="1"/>
        <v>0</v>
      </c>
      <c r="L23" s="31">
        <f t="shared" si="2"/>
        <v>0</v>
      </c>
      <c r="M23" s="31">
        <f t="shared" si="3"/>
        <v>0</v>
      </c>
      <c r="N23" s="31">
        <f t="shared" si="4"/>
        <v>0</v>
      </c>
      <c r="O23" s="132"/>
      <c r="P23" s="132"/>
    </row>
    <row r="24" spans="1:16" s="28" customFormat="1" ht="39.75" customHeight="1" x14ac:dyDescent="0.15">
      <c r="A24" s="112" t="str">
        <f>IF(Referências!E15="","",Referências!E15)</f>
        <v/>
      </c>
      <c r="B24" s="125"/>
      <c r="C24" s="125"/>
      <c r="D24" s="129"/>
      <c r="E24" s="130"/>
      <c r="F24" s="131"/>
      <c r="G24" s="131"/>
      <c r="H24" s="133">
        <f t="shared" si="0"/>
        <v>0</v>
      </c>
      <c r="I24" s="131"/>
      <c r="J24" s="131"/>
      <c r="K24" s="30">
        <f t="shared" si="1"/>
        <v>0</v>
      </c>
      <c r="L24" s="31">
        <f t="shared" si="2"/>
        <v>0</v>
      </c>
      <c r="M24" s="31">
        <f t="shared" si="3"/>
        <v>0</v>
      </c>
      <c r="N24" s="31">
        <f t="shared" si="4"/>
        <v>0</v>
      </c>
      <c r="O24" s="132"/>
      <c r="P24" s="132"/>
    </row>
    <row r="25" spans="1:16" s="28" customFormat="1" ht="39.75" customHeight="1" x14ac:dyDescent="0.15">
      <c r="A25" s="112" t="str">
        <f>IF(Referências!E16="","",Referências!E16)</f>
        <v/>
      </c>
      <c r="B25" s="125"/>
      <c r="C25" s="125"/>
      <c r="D25" s="129"/>
      <c r="E25" s="130"/>
      <c r="F25" s="131"/>
      <c r="G25" s="131"/>
      <c r="H25" s="133">
        <f t="shared" si="0"/>
        <v>0</v>
      </c>
      <c r="I25" s="131"/>
      <c r="J25" s="131"/>
      <c r="K25" s="30">
        <f t="shared" si="1"/>
        <v>0</v>
      </c>
      <c r="L25" s="31">
        <f t="shared" si="2"/>
        <v>0</v>
      </c>
      <c r="M25" s="31">
        <f t="shared" si="3"/>
        <v>0</v>
      </c>
      <c r="N25" s="31">
        <f t="shared" si="4"/>
        <v>0</v>
      </c>
      <c r="O25" s="132"/>
      <c r="P25" s="132"/>
    </row>
    <row r="26" spans="1:16" s="28" customFormat="1" ht="39.75" customHeight="1" x14ac:dyDescent="0.15">
      <c r="A26" s="112" t="str">
        <f>IF(Referências!E17="","",Referências!E17)</f>
        <v/>
      </c>
      <c r="B26" s="125"/>
      <c r="C26" s="125"/>
      <c r="D26" s="129"/>
      <c r="E26" s="130"/>
      <c r="F26" s="131"/>
      <c r="G26" s="131"/>
      <c r="H26" s="133">
        <f t="shared" si="0"/>
        <v>0</v>
      </c>
      <c r="I26" s="131"/>
      <c r="J26" s="131"/>
      <c r="K26" s="30">
        <f t="shared" si="1"/>
        <v>0</v>
      </c>
      <c r="L26" s="31">
        <f t="shared" si="2"/>
        <v>0</v>
      </c>
      <c r="M26" s="31">
        <f t="shared" si="3"/>
        <v>0</v>
      </c>
      <c r="N26" s="31">
        <f t="shared" si="4"/>
        <v>0</v>
      </c>
      <c r="O26" s="132"/>
      <c r="P26" s="132"/>
    </row>
    <row r="27" spans="1:16" s="28" customFormat="1" ht="39.75" customHeight="1" x14ac:dyDescent="0.15">
      <c r="A27" s="112" t="str">
        <f>IF(Referências!E18="","",Referências!E18)</f>
        <v/>
      </c>
      <c r="B27" s="125"/>
      <c r="C27" s="125"/>
      <c r="D27" s="129"/>
      <c r="E27" s="130"/>
      <c r="F27" s="131"/>
      <c r="G27" s="131"/>
      <c r="H27" s="133">
        <f t="shared" si="0"/>
        <v>0</v>
      </c>
      <c r="I27" s="131"/>
      <c r="J27" s="131"/>
      <c r="K27" s="30">
        <f t="shared" si="1"/>
        <v>0</v>
      </c>
      <c r="L27" s="31">
        <f t="shared" si="2"/>
        <v>0</v>
      </c>
      <c r="M27" s="31">
        <f t="shared" si="3"/>
        <v>0</v>
      </c>
      <c r="N27" s="31">
        <f t="shared" si="4"/>
        <v>0</v>
      </c>
      <c r="O27" s="132"/>
      <c r="P27" s="132"/>
    </row>
    <row r="28" spans="1:16" s="28" customFormat="1" ht="39.75" customHeight="1" x14ac:dyDescent="0.15">
      <c r="A28" s="112" t="str">
        <f>IF(Referências!E19="","",Referências!E19)</f>
        <v/>
      </c>
      <c r="B28" s="125"/>
      <c r="C28" s="125"/>
      <c r="D28" s="129"/>
      <c r="E28" s="130"/>
      <c r="F28" s="131"/>
      <c r="G28" s="131"/>
      <c r="H28" s="133">
        <f t="shared" si="0"/>
        <v>0</v>
      </c>
      <c r="I28" s="131"/>
      <c r="J28" s="131"/>
      <c r="K28" s="30">
        <f t="shared" si="1"/>
        <v>0</v>
      </c>
      <c r="L28" s="31">
        <f t="shared" si="2"/>
        <v>0</v>
      </c>
      <c r="M28" s="31">
        <f t="shared" si="3"/>
        <v>0</v>
      </c>
      <c r="N28" s="31">
        <f t="shared" si="4"/>
        <v>0</v>
      </c>
      <c r="O28" s="132"/>
      <c r="P28" s="132"/>
    </row>
    <row r="29" spans="1:16" s="28" customFormat="1" ht="39.75" customHeight="1" x14ac:dyDescent="0.15">
      <c r="A29" s="112" t="str">
        <f>IF(Referências!E20="","",Referências!E20)</f>
        <v/>
      </c>
      <c r="B29" s="125"/>
      <c r="C29" s="125"/>
      <c r="D29" s="129"/>
      <c r="E29" s="130"/>
      <c r="F29" s="131"/>
      <c r="G29" s="131"/>
      <c r="H29" s="133">
        <f t="shared" si="0"/>
        <v>0</v>
      </c>
      <c r="I29" s="131"/>
      <c r="J29" s="131"/>
      <c r="K29" s="30">
        <f t="shared" si="1"/>
        <v>0</v>
      </c>
      <c r="L29" s="31">
        <f t="shared" si="2"/>
        <v>0</v>
      </c>
      <c r="M29" s="31">
        <f t="shared" si="3"/>
        <v>0</v>
      </c>
      <c r="N29" s="31">
        <f t="shared" si="4"/>
        <v>0</v>
      </c>
      <c r="O29" s="132"/>
      <c r="P29" s="132"/>
    </row>
    <row r="30" spans="1:16" s="28" customFormat="1" ht="39.75" customHeight="1" x14ac:dyDescent="0.15">
      <c r="A30" s="112" t="str">
        <f>IF(Referências!E21="","",Referências!E21)</f>
        <v/>
      </c>
      <c r="B30" s="125"/>
      <c r="C30" s="125"/>
      <c r="D30" s="129"/>
      <c r="E30" s="130"/>
      <c r="F30" s="131"/>
      <c r="G30" s="131"/>
      <c r="H30" s="133">
        <f t="shared" si="0"/>
        <v>0</v>
      </c>
      <c r="I30" s="131"/>
      <c r="J30" s="131"/>
      <c r="K30" s="30">
        <f>I30+J30</f>
        <v>0</v>
      </c>
      <c r="L30" s="31">
        <f t="shared" ref="L30:N32" si="5">+F30+I30</f>
        <v>0</v>
      </c>
      <c r="M30" s="31">
        <f t="shared" si="5"/>
        <v>0</v>
      </c>
      <c r="N30" s="31">
        <f t="shared" si="5"/>
        <v>0</v>
      </c>
      <c r="O30" s="132"/>
      <c r="P30" s="132"/>
    </row>
    <row r="31" spans="1:16" s="28" customFormat="1" ht="39.75" customHeight="1" x14ac:dyDescent="0.15">
      <c r="A31" s="112" t="str">
        <f>IF(Referências!E22="","",Referências!E22)</f>
        <v/>
      </c>
      <c r="B31" s="125"/>
      <c r="C31" s="125"/>
      <c r="D31" s="129"/>
      <c r="E31" s="130"/>
      <c r="F31" s="131"/>
      <c r="G31" s="131"/>
      <c r="H31" s="133">
        <f t="shared" si="0"/>
        <v>0</v>
      </c>
      <c r="I31" s="131"/>
      <c r="J31" s="131"/>
      <c r="K31" s="30">
        <f>I31+J31</f>
        <v>0</v>
      </c>
      <c r="L31" s="31">
        <f t="shared" si="5"/>
        <v>0</v>
      </c>
      <c r="M31" s="31">
        <f t="shared" si="5"/>
        <v>0</v>
      </c>
      <c r="N31" s="31">
        <f t="shared" si="5"/>
        <v>0</v>
      </c>
      <c r="O31" s="132"/>
      <c r="P31" s="132"/>
    </row>
    <row r="32" spans="1:16" s="28" customFormat="1" ht="39.75" customHeight="1" x14ac:dyDescent="0.15">
      <c r="A32" s="112" t="str">
        <f>IF(Referências!E23="","",Referências!E23)</f>
        <v/>
      </c>
      <c r="B32" s="125"/>
      <c r="C32" s="125"/>
      <c r="D32" s="129"/>
      <c r="E32" s="130"/>
      <c r="F32" s="131"/>
      <c r="G32" s="131"/>
      <c r="H32" s="133">
        <f t="shared" si="0"/>
        <v>0</v>
      </c>
      <c r="I32" s="131"/>
      <c r="J32" s="131"/>
      <c r="K32" s="30">
        <f>I32+J32</f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132"/>
      <c r="P32" s="132"/>
    </row>
    <row r="33" spans="1:16" s="28" customFormat="1" ht="39.75" customHeight="1" x14ac:dyDescent="0.15">
      <c r="A33" s="112" t="str">
        <f>IF(Referências!E24="","",Referências!E24)</f>
        <v/>
      </c>
      <c r="B33" s="125"/>
      <c r="C33" s="125"/>
      <c r="D33" s="129"/>
      <c r="E33" s="130"/>
      <c r="F33" s="131"/>
      <c r="G33" s="131"/>
      <c r="H33" s="133">
        <f t="shared" si="0"/>
        <v>0</v>
      </c>
      <c r="I33" s="131"/>
      <c r="J33" s="131"/>
      <c r="K33" s="30">
        <f t="shared" ref="K33:K39" si="6">I33+J33</f>
        <v>0</v>
      </c>
      <c r="L33" s="31">
        <f t="shared" ref="L33:L39" si="7">+F33+I33</f>
        <v>0</v>
      </c>
      <c r="M33" s="31">
        <f t="shared" ref="M33:M39" si="8">+G33+J33</f>
        <v>0</v>
      </c>
      <c r="N33" s="31">
        <f t="shared" ref="N33:N39" si="9">+H33+K33</f>
        <v>0</v>
      </c>
      <c r="O33" s="132"/>
      <c r="P33" s="132"/>
    </row>
    <row r="34" spans="1:16" s="28" customFormat="1" ht="39.75" customHeight="1" x14ac:dyDescent="0.15">
      <c r="A34" s="112" t="str">
        <f>IF(Referências!E25="","",Referências!E25)</f>
        <v/>
      </c>
      <c r="B34" s="125"/>
      <c r="C34" s="125"/>
      <c r="D34" s="129"/>
      <c r="E34" s="130"/>
      <c r="F34" s="131"/>
      <c r="G34" s="131"/>
      <c r="H34" s="133">
        <f t="shared" si="0"/>
        <v>0</v>
      </c>
      <c r="I34" s="131"/>
      <c r="J34" s="131"/>
      <c r="K34" s="30">
        <f t="shared" si="6"/>
        <v>0</v>
      </c>
      <c r="L34" s="31">
        <f t="shared" si="7"/>
        <v>0</v>
      </c>
      <c r="M34" s="31">
        <f t="shared" si="8"/>
        <v>0</v>
      </c>
      <c r="N34" s="31">
        <f t="shared" si="9"/>
        <v>0</v>
      </c>
      <c r="O34" s="132"/>
      <c r="P34" s="132"/>
    </row>
    <row r="35" spans="1:16" s="28" customFormat="1" ht="39.75" customHeight="1" x14ac:dyDescent="0.15">
      <c r="A35" s="112" t="str">
        <f>IF(Referências!E26="","",Referências!E26)</f>
        <v/>
      </c>
      <c r="B35" s="125"/>
      <c r="C35" s="125"/>
      <c r="D35" s="129"/>
      <c r="E35" s="130"/>
      <c r="F35" s="131"/>
      <c r="G35" s="131"/>
      <c r="H35" s="133">
        <f t="shared" si="0"/>
        <v>0</v>
      </c>
      <c r="I35" s="131"/>
      <c r="J35" s="131"/>
      <c r="K35" s="30">
        <f t="shared" si="6"/>
        <v>0</v>
      </c>
      <c r="L35" s="31">
        <f t="shared" si="7"/>
        <v>0</v>
      </c>
      <c r="M35" s="31">
        <f t="shared" si="8"/>
        <v>0</v>
      </c>
      <c r="N35" s="31">
        <f t="shared" si="9"/>
        <v>0</v>
      </c>
      <c r="O35" s="132"/>
      <c r="P35" s="132"/>
    </row>
    <row r="36" spans="1:16" s="28" customFormat="1" ht="39.75" customHeight="1" x14ac:dyDescent="0.15">
      <c r="A36" s="112" t="str">
        <f>IF(Referências!E27="","",Referências!E27)</f>
        <v/>
      </c>
      <c r="B36" s="125"/>
      <c r="C36" s="125"/>
      <c r="D36" s="129"/>
      <c r="E36" s="130"/>
      <c r="F36" s="131"/>
      <c r="G36" s="131"/>
      <c r="H36" s="133">
        <f t="shared" si="0"/>
        <v>0</v>
      </c>
      <c r="I36" s="131"/>
      <c r="J36" s="131"/>
      <c r="K36" s="30">
        <f t="shared" si="6"/>
        <v>0</v>
      </c>
      <c r="L36" s="31">
        <f t="shared" si="7"/>
        <v>0</v>
      </c>
      <c r="M36" s="31">
        <f t="shared" si="8"/>
        <v>0</v>
      </c>
      <c r="N36" s="31">
        <f t="shared" si="9"/>
        <v>0</v>
      </c>
      <c r="O36" s="132"/>
      <c r="P36" s="132"/>
    </row>
    <row r="37" spans="1:16" s="28" customFormat="1" ht="39.75" customHeight="1" x14ac:dyDescent="0.15">
      <c r="A37" s="112" t="str">
        <f>IF(Referências!E28="","",Referências!E28)</f>
        <v/>
      </c>
      <c r="B37" s="125"/>
      <c r="C37" s="125"/>
      <c r="D37" s="129"/>
      <c r="E37" s="130"/>
      <c r="F37" s="131"/>
      <c r="G37" s="131"/>
      <c r="H37" s="133">
        <f t="shared" si="0"/>
        <v>0</v>
      </c>
      <c r="I37" s="131"/>
      <c r="J37" s="131"/>
      <c r="K37" s="30">
        <f t="shared" si="6"/>
        <v>0</v>
      </c>
      <c r="L37" s="31">
        <f t="shared" si="7"/>
        <v>0</v>
      </c>
      <c r="M37" s="31">
        <f t="shared" si="8"/>
        <v>0</v>
      </c>
      <c r="N37" s="31">
        <f t="shared" si="9"/>
        <v>0</v>
      </c>
      <c r="O37" s="132"/>
      <c r="P37" s="132"/>
    </row>
    <row r="38" spans="1:16" s="28" customFormat="1" ht="39.75" customHeight="1" x14ac:dyDescent="0.15">
      <c r="A38" s="112" t="str">
        <f>IF(Referências!E29="","",Referências!E29)</f>
        <v/>
      </c>
      <c r="B38" s="125"/>
      <c r="C38" s="125"/>
      <c r="D38" s="129"/>
      <c r="E38" s="130"/>
      <c r="F38" s="131"/>
      <c r="G38" s="131"/>
      <c r="H38" s="133">
        <f t="shared" si="0"/>
        <v>0</v>
      </c>
      <c r="I38" s="131"/>
      <c r="J38" s="131"/>
      <c r="K38" s="30">
        <f t="shared" si="6"/>
        <v>0</v>
      </c>
      <c r="L38" s="31">
        <f t="shared" si="7"/>
        <v>0</v>
      </c>
      <c r="M38" s="31">
        <f t="shared" si="8"/>
        <v>0</v>
      </c>
      <c r="N38" s="31">
        <f t="shared" si="9"/>
        <v>0</v>
      </c>
      <c r="O38" s="132"/>
      <c r="P38" s="132"/>
    </row>
    <row r="39" spans="1:16" s="28" customFormat="1" ht="39.75" customHeight="1" x14ac:dyDescent="0.15">
      <c r="A39" s="112" t="str">
        <f>IF(Referências!E30="","",Referências!E30)</f>
        <v/>
      </c>
      <c r="B39" s="125"/>
      <c r="C39" s="125"/>
      <c r="D39" s="129"/>
      <c r="E39" s="130"/>
      <c r="F39" s="131"/>
      <c r="G39" s="131"/>
      <c r="H39" s="133">
        <f t="shared" si="0"/>
        <v>0</v>
      </c>
      <c r="I39" s="131"/>
      <c r="J39" s="131"/>
      <c r="K39" s="30">
        <f t="shared" si="6"/>
        <v>0</v>
      </c>
      <c r="L39" s="31">
        <f t="shared" si="7"/>
        <v>0</v>
      </c>
      <c r="M39" s="31">
        <f t="shared" si="8"/>
        <v>0</v>
      </c>
      <c r="N39" s="31">
        <f t="shared" si="9"/>
        <v>0</v>
      </c>
      <c r="O39" s="132"/>
      <c r="P39" s="132"/>
    </row>
    <row r="40" spans="1:16" s="28" customFormat="1" ht="39.75" customHeight="1" x14ac:dyDescent="0.15">
      <c r="A40" s="112" t="str">
        <f>IF(Referências!E31="","",Referências!E31)</f>
        <v/>
      </c>
      <c r="B40" s="125"/>
      <c r="C40" s="125"/>
      <c r="D40" s="129"/>
      <c r="E40" s="130"/>
      <c r="F40" s="131"/>
      <c r="G40" s="131"/>
      <c r="H40" s="133">
        <f t="shared" si="0"/>
        <v>0</v>
      </c>
      <c r="I40" s="131"/>
      <c r="J40" s="131"/>
      <c r="K40" s="30">
        <f t="shared" ref="K40:K56" si="10">I40+J40</f>
        <v>0</v>
      </c>
      <c r="L40" s="31">
        <f t="shared" ref="L40:L56" si="11">+F40+I40</f>
        <v>0</v>
      </c>
      <c r="M40" s="31">
        <f t="shared" ref="M40:M56" si="12">+G40+J40</f>
        <v>0</v>
      </c>
      <c r="N40" s="31">
        <f t="shared" ref="N40:N56" si="13">+H40+K40</f>
        <v>0</v>
      </c>
      <c r="O40" s="132"/>
      <c r="P40" s="132"/>
    </row>
    <row r="41" spans="1:16" s="28" customFormat="1" ht="39.75" customHeight="1" x14ac:dyDescent="0.15">
      <c r="A41" s="112" t="str">
        <f>IF(Referências!E32="","",Referências!E32)</f>
        <v/>
      </c>
      <c r="B41" s="125"/>
      <c r="C41" s="125"/>
      <c r="D41" s="129"/>
      <c r="E41" s="130"/>
      <c r="F41" s="131"/>
      <c r="G41" s="131"/>
      <c r="H41" s="133">
        <f t="shared" si="0"/>
        <v>0</v>
      </c>
      <c r="I41" s="131"/>
      <c r="J41" s="131"/>
      <c r="K41" s="30">
        <f t="shared" si="10"/>
        <v>0</v>
      </c>
      <c r="L41" s="31">
        <f t="shared" si="11"/>
        <v>0</v>
      </c>
      <c r="M41" s="31">
        <f t="shared" si="12"/>
        <v>0</v>
      </c>
      <c r="N41" s="31">
        <f t="shared" si="13"/>
        <v>0</v>
      </c>
      <c r="O41" s="132"/>
      <c r="P41" s="132"/>
    </row>
    <row r="42" spans="1:16" s="28" customFormat="1" ht="39.75" customHeight="1" x14ac:dyDescent="0.15">
      <c r="A42" s="112" t="str">
        <f>IF(Referências!E33="","",Referências!E33)</f>
        <v/>
      </c>
      <c r="B42" s="125"/>
      <c r="C42" s="125"/>
      <c r="D42" s="129"/>
      <c r="E42" s="130"/>
      <c r="F42" s="131"/>
      <c r="G42" s="131"/>
      <c r="H42" s="133">
        <f t="shared" si="0"/>
        <v>0</v>
      </c>
      <c r="I42" s="131"/>
      <c r="J42" s="131"/>
      <c r="K42" s="30">
        <f t="shared" si="10"/>
        <v>0</v>
      </c>
      <c r="L42" s="31">
        <f t="shared" si="11"/>
        <v>0</v>
      </c>
      <c r="M42" s="31">
        <f t="shared" si="12"/>
        <v>0</v>
      </c>
      <c r="N42" s="31">
        <f t="shared" si="13"/>
        <v>0</v>
      </c>
      <c r="O42" s="132"/>
      <c r="P42" s="132"/>
    </row>
    <row r="43" spans="1:16" s="28" customFormat="1" ht="39.75" customHeight="1" x14ac:dyDescent="0.15">
      <c r="A43" s="112" t="str">
        <f>IF(Referências!E34="","",Referências!E34)</f>
        <v/>
      </c>
      <c r="B43" s="125"/>
      <c r="C43" s="125"/>
      <c r="D43" s="129"/>
      <c r="E43" s="130"/>
      <c r="F43" s="131"/>
      <c r="G43" s="131"/>
      <c r="H43" s="133">
        <f t="shared" si="0"/>
        <v>0</v>
      </c>
      <c r="I43" s="131"/>
      <c r="J43" s="131"/>
      <c r="K43" s="30">
        <f t="shared" si="10"/>
        <v>0</v>
      </c>
      <c r="L43" s="31">
        <f t="shared" si="11"/>
        <v>0</v>
      </c>
      <c r="M43" s="31">
        <f t="shared" si="12"/>
        <v>0</v>
      </c>
      <c r="N43" s="31">
        <f t="shared" si="13"/>
        <v>0</v>
      </c>
      <c r="O43" s="132"/>
      <c r="P43" s="132"/>
    </row>
    <row r="44" spans="1:16" s="28" customFormat="1" ht="39.75" customHeight="1" x14ac:dyDescent="0.15">
      <c r="A44" s="112" t="str">
        <f>IF(Referências!E35="","",Referências!E35)</f>
        <v/>
      </c>
      <c r="B44" s="125"/>
      <c r="C44" s="125"/>
      <c r="D44" s="129"/>
      <c r="E44" s="130"/>
      <c r="F44" s="131"/>
      <c r="G44" s="131"/>
      <c r="H44" s="133">
        <f t="shared" si="0"/>
        <v>0</v>
      </c>
      <c r="I44" s="131"/>
      <c r="J44" s="131"/>
      <c r="K44" s="30">
        <f t="shared" si="10"/>
        <v>0</v>
      </c>
      <c r="L44" s="31">
        <f t="shared" si="11"/>
        <v>0</v>
      </c>
      <c r="M44" s="31">
        <f t="shared" si="12"/>
        <v>0</v>
      </c>
      <c r="N44" s="31">
        <f t="shared" si="13"/>
        <v>0</v>
      </c>
      <c r="O44" s="132"/>
      <c r="P44" s="132"/>
    </row>
    <row r="45" spans="1:16" s="28" customFormat="1" ht="39.75" customHeight="1" x14ac:dyDescent="0.15">
      <c r="A45" s="112" t="str">
        <f>IF(Referências!E36="","",Referências!E36)</f>
        <v/>
      </c>
      <c r="B45" s="125"/>
      <c r="C45" s="125"/>
      <c r="D45" s="129"/>
      <c r="E45" s="130"/>
      <c r="F45" s="131"/>
      <c r="G45" s="131"/>
      <c r="H45" s="133">
        <f t="shared" si="0"/>
        <v>0</v>
      </c>
      <c r="I45" s="131"/>
      <c r="J45" s="131"/>
      <c r="K45" s="30">
        <f t="shared" si="10"/>
        <v>0</v>
      </c>
      <c r="L45" s="31">
        <f t="shared" si="11"/>
        <v>0</v>
      </c>
      <c r="M45" s="31">
        <f t="shared" si="12"/>
        <v>0</v>
      </c>
      <c r="N45" s="31">
        <f t="shared" si="13"/>
        <v>0</v>
      </c>
      <c r="O45" s="132"/>
      <c r="P45" s="132"/>
    </row>
    <row r="46" spans="1:16" s="28" customFormat="1" ht="39.75" customHeight="1" x14ac:dyDescent="0.15">
      <c r="A46" s="112" t="str">
        <f>IF(Referências!E37="","",Referências!E37)</f>
        <v/>
      </c>
      <c r="B46" s="125"/>
      <c r="C46" s="125"/>
      <c r="D46" s="129"/>
      <c r="E46" s="130"/>
      <c r="F46" s="131"/>
      <c r="G46" s="131"/>
      <c r="H46" s="133">
        <f t="shared" si="0"/>
        <v>0</v>
      </c>
      <c r="I46" s="131"/>
      <c r="J46" s="131"/>
      <c r="K46" s="30">
        <f t="shared" si="10"/>
        <v>0</v>
      </c>
      <c r="L46" s="31">
        <f t="shared" si="11"/>
        <v>0</v>
      </c>
      <c r="M46" s="31">
        <f t="shared" si="12"/>
        <v>0</v>
      </c>
      <c r="N46" s="31">
        <f t="shared" si="13"/>
        <v>0</v>
      </c>
      <c r="O46" s="132"/>
      <c r="P46" s="132"/>
    </row>
    <row r="47" spans="1:16" s="28" customFormat="1" ht="39.75" customHeight="1" x14ac:dyDescent="0.15">
      <c r="A47" s="112" t="str">
        <f>IF(Referências!E38="","",Referências!E38)</f>
        <v/>
      </c>
      <c r="B47" s="125"/>
      <c r="C47" s="125"/>
      <c r="D47" s="129"/>
      <c r="E47" s="130"/>
      <c r="F47" s="131"/>
      <c r="G47" s="131"/>
      <c r="H47" s="133">
        <f t="shared" si="0"/>
        <v>0</v>
      </c>
      <c r="I47" s="131"/>
      <c r="J47" s="131"/>
      <c r="K47" s="30">
        <f t="shared" si="10"/>
        <v>0</v>
      </c>
      <c r="L47" s="31">
        <f t="shared" si="11"/>
        <v>0</v>
      </c>
      <c r="M47" s="31">
        <f t="shared" si="12"/>
        <v>0</v>
      </c>
      <c r="N47" s="31">
        <f t="shared" si="13"/>
        <v>0</v>
      </c>
      <c r="O47" s="132"/>
      <c r="P47" s="132"/>
    </row>
    <row r="48" spans="1:16" s="28" customFormat="1" ht="39.75" customHeight="1" x14ac:dyDescent="0.15">
      <c r="A48" s="112" t="str">
        <f>IF(Referências!E39="","",Referências!E39)</f>
        <v/>
      </c>
      <c r="B48" s="125"/>
      <c r="C48" s="125"/>
      <c r="D48" s="129"/>
      <c r="E48" s="130"/>
      <c r="F48" s="131"/>
      <c r="G48" s="131"/>
      <c r="H48" s="133">
        <f t="shared" si="0"/>
        <v>0</v>
      </c>
      <c r="I48" s="131"/>
      <c r="J48" s="131"/>
      <c r="K48" s="30">
        <f t="shared" si="10"/>
        <v>0</v>
      </c>
      <c r="L48" s="31">
        <f t="shared" si="11"/>
        <v>0</v>
      </c>
      <c r="M48" s="31">
        <f t="shared" si="12"/>
        <v>0</v>
      </c>
      <c r="N48" s="31">
        <f t="shared" si="13"/>
        <v>0</v>
      </c>
      <c r="O48" s="132"/>
      <c r="P48" s="132"/>
    </row>
    <row r="49" spans="1:17" s="28" customFormat="1" ht="39.75" customHeight="1" x14ac:dyDescent="0.15">
      <c r="A49" s="112" t="str">
        <f>IF(Referências!E40="","",Referências!E40)</f>
        <v/>
      </c>
      <c r="B49" s="125"/>
      <c r="C49" s="125"/>
      <c r="D49" s="129"/>
      <c r="E49" s="130"/>
      <c r="F49" s="131"/>
      <c r="G49" s="131"/>
      <c r="H49" s="133">
        <f t="shared" si="0"/>
        <v>0</v>
      </c>
      <c r="I49" s="131"/>
      <c r="J49" s="131"/>
      <c r="K49" s="30">
        <f t="shared" si="10"/>
        <v>0</v>
      </c>
      <c r="L49" s="31">
        <f t="shared" si="11"/>
        <v>0</v>
      </c>
      <c r="M49" s="31">
        <f t="shared" si="12"/>
        <v>0</v>
      </c>
      <c r="N49" s="31">
        <f t="shared" si="13"/>
        <v>0</v>
      </c>
      <c r="O49" s="132"/>
      <c r="P49" s="132"/>
    </row>
    <row r="50" spans="1:17" s="28" customFormat="1" ht="39.75" customHeight="1" x14ac:dyDescent="0.15">
      <c r="A50" s="112" t="str">
        <f>IF(Referências!E41="","",Referências!E41)</f>
        <v/>
      </c>
      <c r="B50" s="125"/>
      <c r="C50" s="125"/>
      <c r="D50" s="129"/>
      <c r="E50" s="130"/>
      <c r="F50" s="131"/>
      <c r="G50" s="131"/>
      <c r="H50" s="133">
        <f t="shared" si="0"/>
        <v>0</v>
      </c>
      <c r="I50" s="131"/>
      <c r="J50" s="131"/>
      <c r="K50" s="30">
        <f t="shared" si="10"/>
        <v>0</v>
      </c>
      <c r="L50" s="31">
        <f t="shared" si="11"/>
        <v>0</v>
      </c>
      <c r="M50" s="31">
        <f t="shared" si="12"/>
        <v>0</v>
      </c>
      <c r="N50" s="31">
        <f t="shared" si="13"/>
        <v>0</v>
      </c>
      <c r="O50" s="132"/>
      <c r="P50" s="132"/>
    </row>
    <row r="51" spans="1:17" s="28" customFormat="1" ht="39.75" customHeight="1" x14ac:dyDescent="0.15">
      <c r="A51" s="112" t="str">
        <f>IF(Referências!E42="","",Referências!E42)</f>
        <v/>
      </c>
      <c r="B51" s="125"/>
      <c r="C51" s="125"/>
      <c r="D51" s="129"/>
      <c r="E51" s="130"/>
      <c r="F51" s="131"/>
      <c r="G51" s="131"/>
      <c r="H51" s="133">
        <f t="shared" si="0"/>
        <v>0</v>
      </c>
      <c r="I51" s="131"/>
      <c r="J51" s="131"/>
      <c r="K51" s="30">
        <f t="shared" si="10"/>
        <v>0</v>
      </c>
      <c r="L51" s="31">
        <f t="shared" si="11"/>
        <v>0</v>
      </c>
      <c r="M51" s="31">
        <f t="shared" si="12"/>
        <v>0</v>
      </c>
      <c r="N51" s="31">
        <f t="shared" si="13"/>
        <v>0</v>
      </c>
      <c r="O51" s="132"/>
      <c r="P51" s="132"/>
    </row>
    <row r="52" spans="1:17" s="28" customFormat="1" ht="39.75" customHeight="1" x14ac:dyDescent="0.15">
      <c r="A52" s="112" t="str">
        <f>IF(Referências!E43="","",Referências!E43)</f>
        <v/>
      </c>
      <c r="B52" s="125"/>
      <c r="C52" s="125"/>
      <c r="D52" s="129"/>
      <c r="E52" s="130"/>
      <c r="F52" s="131"/>
      <c r="G52" s="131"/>
      <c r="H52" s="133">
        <f t="shared" si="0"/>
        <v>0</v>
      </c>
      <c r="I52" s="131"/>
      <c r="J52" s="131"/>
      <c r="K52" s="30">
        <f t="shared" si="10"/>
        <v>0</v>
      </c>
      <c r="L52" s="31">
        <f t="shared" si="11"/>
        <v>0</v>
      </c>
      <c r="M52" s="31">
        <f t="shared" si="12"/>
        <v>0</v>
      </c>
      <c r="N52" s="31">
        <f t="shared" si="13"/>
        <v>0</v>
      </c>
      <c r="O52" s="132"/>
      <c r="P52" s="132"/>
    </row>
    <row r="53" spans="1:17" s="28" customFormat="1" ht="39.75" customHeight="1" x14ac:dyDescent="0.15">
      <c r="A53" s="112" t="str">
        <f>IF(Referências!E44="","",Referências!E44)</f>
        <v/>
      </c>
      <c r="B53" s="125"/>
      <c r="C53" s="125"/>
      <c r="D53" s="129"/>
      <c r="E53" s="130"/>
      <c r="F53" s="131"/>
      <c r="G53" s="131"/>
      <c r="H53" s="133">
        <f t="shared" si="0"/>
        <v>0</v>
      </c>
      <c r="I53" s="131"/>
      <c r="J53" s="131"/>
      <c r="K53" s="30">
        <f t="shared" si="10"/>
        <v>0</v>
      </c>
      <c r="L53" s="31">
        <f t="shared" si="11"/>
        <v>0</v>
      </c>
      <c r="M53" s="31">
        <f t="shared" si="12"/>
        <v>0</v>
      </c>
      <c r="N53" s="31">
        <f t="shared" si="13"/>
        <v>0</v>
      </c>
      <c r="O53" s="132"/>
      <c r="P53" s="132"/>
    </row>
    <row r="54" spans="1:17" s="28" customFormat="1" ht="39.75" customHeight="1" x14ac:dyDescent="0.15">
      <c r="A54" s="112" t="str">
        <f>IF(Referências!E45="","",Referências!E45)</f>
        <v/>
      </c>
      <c r="B54" s="125"/>
      <c r="C54" s="125"/>
      <c r="D54" s="129"/>
      <c r="E54" s="130"/>
      <c r="F54" s="131"/>
      <c r="G54" s="131"/>
      <c r="H54" s="133">
        <f t="shared" si="0"/>
        <v>0</v>
      </c>
      <c r="I54" s="131"/>
      <c r="J54" s="131"/>
      <c r="K54" s="30">
        <f t="shared" si="10"/>
        <v>0</v>
      </c>
      <c r="L54" s="31">
        <f t="shared" si="11"/>
        <v>0</v>
      </c>
      <c r="M54" s="31">
        <f t="shared" si="12"/>
        <v>0</v>
      </c>
      <c r="N54" s="31">
        <f t="shared" si="13"/>
        <v>0</v>
      </c>
      <c r="O54" s="132"/>
      <c r="P54" s="132"/>
    </row>
    <row r="55" spans="1:17" s="28" customFormat="1" ht="39.75" customHeight="1" x14ac:dyDescent="0.15">
      <c r="A55" s="112" t="str">
        <f>IF(Referências!E46="","",Referências!E46)</f>
        <v/>
      </c>
      <c r="B55" s="125"/>
      <c r="C55" s="125"/>
      <c r="D55" s="129"/>
      <c r="E55" s="130"/>
      <c r="F55" s="131"/>
      <c r="G55" s="131"/>
      <c r="H55" s="133">
        <f t="shared" si="0"/>
        <v>0</v>
      </c>
      <c r="I55" s="131"/>
      <c r="J55" s="131"/>
      <c r="K55" s="30">
        <f t="shared" si="10"/>
        <v>0</v>
      </c>
      <c r="L55" s="31">
        <f t="shared" si="11"/>
        <v>0</v>
      </c>
      <c r="M55" s="31">
        <f t="shared" si="12"/>
        <v>0</v>
      </c>
      <c r="N55" s="31">
        <f t="shared" si="13"/>
        <v>0</v>
      </c>
      <c r="O55" s="132"/>
      <c r="P55" s="132"/>
    </row>
    <row r="56" spans="1:17" s="28" customFormat="1" ht="39.75" customHeight="1" x14ac:dyDescent="0.15">
      <c r="A56" s="112" t="str">
        <f>IF(Referências!E47="","",Referências!E47)</f>
        <v/>
      </c>
      <c r="B56" s="125"/>
      <c r="C56" s="125"/>
      <c r="D56" s="129"/>
      <c r="E56" s="130"/>
      <c r="F56" s="131"/>
      <c r="G56" s="131"/>
      <c r="H56" s="133">
        <f t="shared" si="0"/>
        <v>0</v>
      </c>
      <c r="I56" s="131"/>
      <c r="J56" s="131"/>
      <c r="K56" s="30">
        <f t="shared" si="10"/>
        <v>0</v>
      </c>
      <c r="L56" s="31">
        <f t="shared" si="11"/>
        <v>0</v>
      </c>
      <c r="M56" s="31">
        <f t="shared" si="12"/>
        <v>0</v>
      </c>
      <c r="N56" s="31">
        <f t="shared" si="13"/>
        <v>0</v>
      </c>
      <c r="O56" s="132"/>
      <c r="P56" s="132"/>
    </row>
    <row r="57" spans="1:17" s="34" customFormat="1" ht="20.25" customHeight="1" x14ac:dyDescent="0.2">
      <c r="A57" s="32" t="s">
        <v>33</v>
      </c>
      <c r="B57" s="32"/>
      <c r="C57" s="32"/>
      <c r="D57" s="121"/>
      <c r="E57" s="32"/>
      <c r="F57" s="33">
        <f t="shared" ref="F57:N57" si="14">SUM(F11:F56)</f>
        <v>0</v>
      </c>
      <c r="G57" s="33">
        <f t="shared" si="14"/>
        <v>0</v>
      </c>
      <c r="H57" s="33">
        <f t="shared" si="14"/>
        <v>0</v>
      </c>
      <c r="I57" s="33">
        <f t="shared" si="14"/>
        <v>0</v>
      </c>
      <c r="J57" s="33">
        <f t="shared" si="14"/>
        <v>0</v>
      </c>
      <c r="K57" s="33">
        <f t="shared" si="14"/>
        <v>0</v>
      </c>
      <c r="L57" s="33">
        <f t="shared" si="14"/>
        <v>0</v>
      </c>
      <c r="M57" s="33">
        <f t="shared" si="14"/>
        <v>0</v>
      </c>
      <c r="N57" s="33">
        <f t="shared" si="14"/>
        <v>0</v>
      </c>
      <c r="O57" s="32"/>
      <c r="P57" s="32"/>
    </row>
    <row r="58" spans="1:17" s="37" customFormat="1" ht="5.25" customHeight="1" x14ac:dyDescent="0.2">
      <c r="A58" s="35"/>
      <c r="B58" s="35"/>
      <c r="C58" s="35"/>
      <c r="D58" s="122"/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5"/>
      <c r="P58" s="35"/>
    </row>
    <row r="59" spans="1:17" s="38" customFormat="1" ht="11.25" x14ac:dyDescent="0.2">
      <c r="A59" s="38" t="s">
        <v>34</v>
      </c>
      <c r="B59" s="39"/>
      <c r="C59" s="39"/>
      <c r="D59" s="27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7" s="42" customFormat="1" ht="13.5" customHeight="1" x14ac:dyDescent="0.2">
      <c r="A60" s="40" t="s">
        <v>35</v>
      </c>
      <c r="B60" s="40"/>
      <c r="C60" s="40"/>
      <c r="D60" s="213" t="s">
        <v>217</v>
      </c>
      <c r="E60" s="213"/>
      <c r="F60" s="213"/>
      <c r="G60" s="213"/>
      <c r="H60" s="213"/>
      <c r="I60" s="213"/>
      <c r="J60" s="213"/>
      <c r="K60" s="213"/>
      <c r="L60" s="126" t="e">
        <f>(SUMIF($D$11:$D$56,"SIM",$L$11:$L$56))/L57</f>
        <v>#DIV/0!</v>
      </c>
      <c r="M60" s="40"/>
      <c r="N60" s="40"/>
      <c r="O60" s="41"/>
      <c r="P60" s="41"/>
    </row>
    <row r="61" spans="1:17" s="42" customFormat="1" ht="13.5" customHeight="1" x14ac:dyDescent="0.2">
      <c r="A61" s="40" t="s">
        <v>36</v>
      </c>
      <c r="B61" s="40"/>
      <c r="C61" s="40"/>
      <c r="D61" s="123"/>
      <c r="E61" s="40"/>
      <c r="F61" s="40"/>
      <c r="G61" s="40"/>
      <c r="H61" s="40"/>
      <c r="I61" s="40"/>
      <c r="J61" s="40"/>
      <c r="K61" s="40"/>
      <c r="L61" s="40"/>
      <c r="M61" s="40"/>
      <c r="N61" s="43"/>
      <c r="O61" s="44"/>
      <c r="P61" s="44"/>
    </row>
    <row r="62" spans="1:17" s="42" customFormat="1" ht="13.5" customHeight="1" x14ac:dyDescent="0.2">
      <c r="A62" s="45" t="s">
        <v>37</v>
      </c>
      <c r="B62" s="40"/>
      <c r="C62" s="40"/>
      <c r="D62" s="123"/>
      <c r="E62" s="40"/>
      <c r="F62" s="40"/>
      <c r="G62" s="40"/>
      <c r="H62" s="40"/>
      <c r="I62" s="40"/>
      <c r="J62" s="40"/>
      <c r="K62" s="40"/>
      <c r="L62" s="40"/>
      <c r="M62" s="40"/>
      <c r="N62" s="43"/>
      <c r="O62" s="44"/>
      <c r="P62" s="44"/>
    </row>
    <row r="63" spans="1:17" s="42" customFormat="1" ht="13.5" customHeight="1" x14ac:dyDescent="0.2">
      <c r="A63" s="45" t="s">
        <v>219</v>
      </c>
      <c r="B63" s="40"/>
      <c r="C63" s="40"/>
      <c r="D63" s="123"/>
      <c r="E63" s="40"/>
      <c r="F63" s="40"/>
      <c r="G63" s="40"/>
      <c r="H63" s="40"/>
      <c r="I63" s="40"/>
      <c r="J63" s="40"/>
      <c r="K63" s="40"/>
      <c r="L63" s="40"/>
      <c r="M63" s="40"/>
      <c r="N63" s="43"/>
      <c r="O63" s="44"/>
      <c r="P63" s="44"/>
    </row>
    <row r="64" spans="1:17" s="42" customFormat="1" ht="13.5" customHeight="1" x14ac:dyDescent="0.2">
      <c r="A64" s="46" t="s">
        <v>220</v>
      </c>
      <c r="B64" s="46"/>
      <c r="C64" s="46"/>
      <c r="D64" s="124"/>
      <c r="E64" s="46"/>
      <c r="F64" s="46"/>
      <c r="G64" s="46"/>
      <c r="H64" s="46"/>
      <c r="I64" s="46"/>
      <c r="J64" s="46"/>
      <c r="K64" s="46"/>
      <c r="L64" s="46"/>
      <c r="M64" s="46"/>
      <c r="N64" s="43"/>
      <c r="O64" s="44"/>
      <c r="P64" s="44"/>
      <c r="Q64" s="47"/>
    </row>
    <row r="65" spans="1:16" s="42" customFormat="1" ht="21" customHeight="1" x14ac:dyDescent="0.2">
      <c r="A65" s="214" t="s">
        <v>221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</sheetData>
  <sheetProtection algorithmName="SHA-512" hashValue="j27+zyYPYjDy1fAEaxuOSpd6g8BqzxAQBo+UPX2pHmWC52AP4ostFhA6vSckMIfhXeh+ZplfaRooWiy0CoN0MA==" saltValue="azJUNRtuDgVEAINOL85boA==" spinCount="100000" sheet="1" objects="1" scenarios="1" autoFilter="0"/>
  <protectedRanges>
    <protectedRange sqref="I11:J56 O11:P56 A11:G56" name="Intervalo2"/>
    <protectedRange sqref="I11:J56 O11:P56 A11:G56" name="Intervalo1"/>
  </protectedRanges>
  <mergeCells count="14">
    <mergeCell ref="D60:K60"/>
    <mergeCell ref="A65:P65"/>
    <mergeCell ref="A1:F2"/>
    <mergeCell ref="G1:P2"/>
    <mergeCell ref="L8:N8"/>
    <mergeCell ref="O8:O9"/>
    <mergeCell ref="P8:P9"/>
    <mergeCell ref="A8:A9"/>
    <mergeCell ref="B8:B9"/>
    <mergeCell ref="C8:C9"/>
    <mergeCell ref="E8:E9"/>
    <mergeCell ref="F8:H8"/>
    <mergeCell ref="I8:K8"/>
    <mergeCell ref="D8:D9"/>
  </mergeCells>
  <pageMargins left="0.7" right="0.7" top="0.75" bottom="0.75" header="0.3" footer="0.3"/>
  <pageSetup paperSize="9" scale="2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legenda!$F$2:$F$12</xm:f>
          </x14:formula1>
          <xm:sqref>B11:B56</xm:sqref>
        </x14:dataValidation>
        <x14:dataValidation type="list" allowBlank="1" showInputMessage="1" showErrorMessage="1">
          <x14:formula1>
            <xm:f>Referências!$J$1:$J$3</xm:f>
          </x14:formula1>
          <xm:sqref>D11:D56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6"/>
  <sheetViews>
    <sheetView topLeftCell="B1" workbookViewId="0">
      <selection activeCell="I7" sqref="I7"/>
    </sheetView>
  </sheetViews>
  <sheetFormatPr defaultRowHeight="15" x14ac:dyDescent="0.25"/>
  <cols>
    <col min="2" max="2" width="36.7109375" bestFit="1" customWidth="1"/>
    <col min="3" max="3" width="47.7109375" bestFit="1" customWidth="1"/>
    <col min="4" max="4" width="38.28515625" bestFit="1" customWidth="1"/>
    <col min="5" max="5" width="39.85546875" customWidth="1"/>
    <col min="8" max="8" width="37.85546875" customWidth="1"/>
    <col min="9" max="9" width="33" customWidth="1"/>
  </cols>
  <sheetData>
    <row r="1" spans="2:10" x14ac:dyDescent="0.25">
      <c r="B1" s="12" t="s">
        <v>165</v>
      </c>
      <c r="C1" t="s">
        <v>209</v>
      </c>
      <c r="D1" s="226" t="s">
        <v>213</v>
      </c>
      <c r="E1" s="226"/>
      <c r="G1" s="225" t="s">
        <v>212</v>
      </c>
      <c r="H1" s="225"/>
      <c r="I1" s="115"/>
    </row>
    <row r="2" spans="2:10" x14ac:dyDescent="0.25">
      <c r="B2" s="93" t="s">
        <v>166</v>
      </c>
      <c r="C2" t="s">
        <v>29</v>
      </c>
      <c r="D2" s="114" t="str">
        <f>IF(ISNUMBER(SEARCH("a.",ORÇAMENTO!B11)),LEFT(ORÇAMENTO!B11,4),LEFT(ORÇAMENTO!B11,2))</f>
        <v/>
      </c>
      <c r="E2" s="111" t="str">
        <f t="shared" ref="E2:E47" si="0">IF(D2="","",VLOOKUP(D2,G2:H11,2,FALSE))</f>
        <v/>
      </c>
      <c r="G2" s="116" t="s">
        <v>210</v>
      </c>
      <c r="H2" s="118" t="s">
        <v>29</v>
      </c>
      <c r="J2" t="s">
        <v>215</v>
      </c>
    </row>
    <row r="3" spans="2:10" x14ac:dyDescent="0.25">
      <c r="B3" s="93" t="s">
        <v>171</v>
      </c>
      <c r="C3" t="s">
        <v>41</v>
      </c>
      <c r="D3" s="114" t="str">
        <f>IF(ISNUMBER(SEARCH("a.",ORÇAMENTO!B12)),LEFT(ORÇAMENTO!B12,4),LEFT(ORÇAMENTO!B12,2))</f>
        <v/>
      </c>
      <c r="E3" s="111" t="str">
        <f t="shared" si="0"/>
        <v/>
      </c>
      <c r="G3" s="116" t="s">
        <v>211</v>
      </c>
      <c r="H3" s="117" t="s">
        <v>41</v>
      </c>
      <c r="J3" t="s">
        <v>216</v>
      </c>
    </row>
    <row r="4" spans="2:10" ht="17.25" customHeight="1" x14ac:dyDescent="0.25">
      <c r="B4" s="93" t="s">
        <v>173</v>
      </c>
      <c r="C4" t="s">
        <v>199</v>
      </c>
      <c r="D4" s="114" t="str">
        <f>IF(ISNUMBER(SEARCH("a.",ORÇAMENTO!B13)),LEFT(ORÇAMENTO!B13,4),LEFT(ORÇAMENTO!B13,2))</f>
        <v/>
      </c>
      <c r="E4" s="111" t="str">
        <f t="shared" si="0"/>
        <v/>
      </c>
      <c r="G4" s="116" t="s">
        <v>45</v>
      </c>
      <c r="H4" s="117" t="s">
        <v>199</v>
      </c>
    </row>
    <row r="5" spans="2:10" x14ac:dyDescent="0.25">
      <c r="B5" s="93" t="s">
        <v>168</v>
      </c>
      <c r="C5" t="s">
        <v>40</v>
      </c>
      <c r="D5" s="114" t="str">
        <f>IF(ISNUMBER(SEARCH("a.",ORÇAMENTO!B14)),LEFT(ORÇAMENTO!B14,4),LEFT(ORÇAMENTO!B14,2))</f>
        <v/>
      </c>
      <c r="E5" s="111" t="str">
        <f t="shared" si="0"/>
        <v/>
      </c>
      <c r="G5" s="116" t="s">
        <v>46</v>
      </c>
      <c r="H5" s="117" t="s">
        <v>40</v>
      </c>
    </row>
    <row r="6" spans="2:10" x14ac:dyDescent="0.25">
      <c r="B6" s="93" t="s">
        <v>167</v>
      </c>
      <c r="C6" t="s">
        <v>42</v>
      </c>
      <c r="D6" s="114" t="str">
        <f>IF(ISNUMBER(SEARCH("a.",ORÇAMENTO!B15)),LEFT(ORÇAMENTO!B15,4),LEFT(ORÇAMENTO!B15,2))</f>
        <v/>
      </c>
      <c r="E6" s="111" t="str">
        <f t="shared" si="0"/>
        <v/>
      </c>
      <c r="G6" s="116" t="s">
        <v>47</v>
      </c>
      <c r="H6" s="117" t="s">
        <v>42</v>
      </c>
    </row>
    <row r="7" spans="2:10" x14ac:dyDescent="0.25">
      <c r="B7" s="93" t="s">
        <v>169</v>
      </c>
      <c r="C7" t="s">
        <v>43</v>
      </c>
      <c r="D7" s="114" t="str">
        <f>IF(ISNUMBER(SEARCH("a.",ORÇAMENTO!B16)),LEFT(ORÇAMENTO!B16,4),LEFT(ORÇAMENTO!B16,2))</f>
        <v/>
      </c>
      <c r="E7" s="111" t="str">
        <f t="shared" si="0"/>
        <v/>
      </c>
      <c r="G7" s="116" t="s">
        <v>48</v>
      </c>
      <c r="H7" s="117" t="s">
        <v>43</v>
      </c>
    </row>
    <row r="8" spans="2:10" x14ac:dyDescent="0.25">
      <c r="B8" s="93" t="s">
        <v>170</v>
      </c>
      <c r="C8" t="s">
        <v>204</v>
      </c>
      <c r="D8" s="114" t="str">
        <f>IF(ISNUMBER(SEARCH("a.",ORÇAMENTO!B17)),LEFT(ORÇAMENTO!B17,4),LEFT(ORÇAMENTO!B17,2))</f>
        <v/>
      </c>
      <c r="E8" s="111" t="str">
        <f t="shared" si="0"/>
        <v/>
      </c>
      <c r="G8" s="116" t="s">
        <v>49</v>
      </c>
      <c r="H8" s="117" t="s">
        <v>39</v>
      </c>
    </row>
    <row r="9" spans="2:10" x14ac:dyDescent="0.25">
      <c r="B9" s="93" t="s">
        <v>172</v>
      </c>
      <c r="C9" t="s">
        <v>39</v>
      </c>
      <c r="D9" s="114" t="str">
        <f>IF(ISNUMBER(SEARCH("a.",ORÇAMENTO!B18)),LEFT(ORÇAMENTO!B18,4),LEFT(ORÇAMENTO!B18,2))</f>
        <v/>
      </c>
      <c r="E9" s="111" t="str">
        <f t="shared" si="0"/>
        <v/>
      </c>
      <c r="G9" s="116" t="s">
        <v>50</v>
      </c>
      <c r="H9" s="117" t="s">
        <v>30</v>
      </c>
    </row>
    <row r="10" spans="2:10" x14ac:dyDescent="0.25">
      <c r="B10" s="93"/>
      <c r="C10" t="s">
        <v>30</v>
      </c>
      <c r="D10" s="114" t="str">
        <f>IF(ISNUMBER(SEARCH("a.",ORÇAMENTO!B19)),LEFT(ORÇAMENTO!B19,4),LEFT(ORÇAMENTO!B19,2))</f>
        <v/>
      </c>
      <c r="E10" s="111" t="str">
        <f t="shared" si="0"/>
        <v/>
      </c>
      <c r="G10" s="116" t="s">
        <v>51</v>
      </c>
      <c r="H10" s="117" t="s">
        <v>204</v>
      </c>
    </row>
    <row r="11" spans="2:10" x14ac:dyDescent="0.25">
      <c r="C11" t="s">
        <v>32</v>
      </c>
      <c r="D11" s="114" t="str">
        <f>IF(ISNUMBER(SEARCH("a.",ORÇAMENTO!B20)),LEFT(ORÇAMENTO!B20,4),LEFT(ORÇAMENTO!B20,2))</f>
        <v/>
      </c>
      <c r="E11" s="111" t="str">
        <f t="shared" si="0"/>
        <v/>
      </c>
      <c r="G11" s="116" t="s">
        <v>52</v>
      </c>
      <c r="H11" s="117" t="s">
        <v>32</v>
      </c>
    </row>
    <row r="12" spans="2:10" x14ac:dyDescent="0.25">
      <c r="D12" s="114" t="str">
        <f>IF(ISNUMBER(SEARCH("a.",ORÇAMENTO!B21)),LEFT(ORÇAMENTO!B21,4),LEFT(ORÇAMENTO!B21,2))</f>
        <v/>
      </c>
      <c r="E12" s="111" t="str">
        <f t="shared" si="0"/>
        <v/>
      </c>
    </row>
    <row r="13" spans="2:10" x14ac:dyDescent="0.25">
      <c r="D13" s="114" t="str">
        <f>IF(ISNUMBER(SEARCH("a.",ORÇAMENTO!B22)),LEFT(ORÇAMENTO!B22,4),LEFT(ORÇAMENTO!B22,2))</f>
        <v/>
      </c>
      <c r="E13" s="111" t="str">
        <f t="shared" si="0"/>
        <v/>
      </c>
    </row>
    <row r="14" spans="2:10" x14ac:dyDescent="0.25">
      <c r="D14" s="114" t="str">
        <f>IF(ISNUMBER(SEARCH("a.",ORÇAMENTO!B23)),LEFT(ORÇAMENTO!B23,4),LEFT(ORÇAMENTO!B23,2))</f>
        <v/>
      </c>
      <c r="E14" s="111" t="str">
        <f t="shared" si="0"/>
        <v/>
      </c>
    </row>
    <row r="15" spans="2:10" x14ac:dyDescent="0.25">
      <c r="D15" s="114" t="str">
        <f>IF(ISNUMBER(SEARCH("a.",ORÇAMENTO!B24)),LEFT(ORÇAMENTO!B24,4),LEFT(ORÇAMENTO!B24,2))</f>
        <v/>
      </c>
      <c r="E15" s="111" t="str">
        <f t="shared" si="0"/>
        <v/>
      </c>
    </row>
    <row r="16" spans="2:10" x14ac:dyDescent="0.25">
      <c r="D16" s="114" t="str">
        <f>IF(ISNUMBER(SEARCH("a.",ORÇAMENTO!B25)),LEFT(ORÇAMENTO!B25,4),LEFT(ORÇAMENTO!B25,2))</f>
        <v/>
      </c>
      <c r="E16" s="111" t="str">
        <f t="shared" si="0"/>
        <v/>
      </c>
    </row>
    <row r="17" spans="4:5" x14ac:dyDescent="0.25">
      <c r="D17" s="114" t="str">
        <f>IF(ISNUMBER(SEARCH("a.",ORÇAMENTO!B26)),LEFT(ORÇAMENTO!B26,4),LEFT(ORÇAMENTO!B26,2))</f>
        <v/>
      </c>
      <c r="E17" s="111" t="str">
        <f t="shared" si="0"/>
        <v/>
      </c>
    </row>
    <row r="18" spans="4:5" x14ac:dyDescent="0.25">
      <c r="D18" s="114" t="str">
        <f>IF(ISNUMBER(SEARCH("a.",ORÇAMENTO!B27)),LEFT(ORÇAMENTO!B27,4),LEFT(ORÇAMENTO!B27,2))</f>
        <v/>
      </c>
      <c r="E18" s="111" t="str">
        <f t="shared" si="0"/>
        <v/>
      </c>
    </row>
    <row r="19" spans="4:5" x14ac:dyDescent="0.25">
      <c r="D19" s="114" t="str">
        <f>IF(ISNUMBER(SEARCH("a.",ORÇAMENTO!B28)),LEFT(ORÇAMENTO!B28,4),LEFT(ORÇAMENTO!B28,2))</f>
        <v/>
      </c>
      <c r="E19" s="111" t="str">
        <f t="shared" si="0"/>
        <v/>
      </c>
    </row>
    <row r="20" spans="4:5" x14ac:dyDescent="0.25">
      <c r="D20" s="114" t="str">
        <f>IF(ISNUMBER(SEARCH("a.",ORÇAMENTO!B29)),LEFT(ORÇAMENTO!B29,4),LEFT(ORÇAMENTO!B29,2))</f>
        <v/>
      </c>
      <c r="E20" s="111" t="str">
        <f t="shared" si="0"/>
        <v/>
      </c>
    </row>
    <row r="21" spans="4:5" x14ac:dyDescent="0.25">
      <c r="D21" s="114" t="str">
        <f>IF(ISNUMBER(SEARCH("a.",ORÇAMENTO!B30)),LEFT(ORÇAMENTO!B30,4),LEFT(ORÇAMENTO!B30,2))</f>
        <v/>
      </c>
      <c r="E21" s="111" t="str">
        <f t="shared" si="0"/>
        <v/>
      </c>
    </row>
    <row r="22" spans="4:5" x14ac:dyDescent="0.25">
      <c r="D22" s="114" t="str">
        <f>IF(ISNUMBER(SEARCH("a.",ORÇAMENTO!B31)),LEFT(ORÇAMENTO!B31,4),LEFT(ORÇAMENTO!B31,2))</f>
        <v/>
      </c>
      <c r="E22" s="111" t="str">
        <f t="shared" si="0"/>
        <v/>
      </c>
    </row>
    <row r="23" spans="4:5" x14ac:dyDescent="0.25">
      <c r="D23" s="114" t="str">
        <f>IF(ISNUMBER(SEARCH("a.",ORÇAMENTO!B32)),LEFT(ORÇAMENTO!B32,4),LEFT(ORÇAMENTO!B32,2))</f>
        <v/>
      </c>
      <c r="E23" s="111" t="str">
        <f t="shared" si="0"/>
        <v/>
      </c>
    </row>
    <row r="24" spans="4:5" x14ac:dyDescent="0.25">
      <c r="D24" s="114" t="str">
        <f>IF(ISNUMBER(SEARCH("a.",ORÇAMENTO!B33)),LEFT(ORÇAMENTO!B33,4),LEFT(ORÇAMENTO!B33,2))</f>
        <v/>
      </c>
      <c r="E24" s="111" t="str">
        <f t="shared" si="0"/>
        <v/>
      </c>
    </row>
    <row r="25" spans="4:5" x14ac:dyDescent="0.25">
      <c r="D25" s="114" t="str">
        <f>IF(ISNUMBER(SEARCH("a.",ORÇAMENTO!B34)),LEFT(ORÇAMENTO!B34,4),LEFT(ORÇAMENTO!B34,2))</f>
        <v/>
      </c>
      <c r="E25" s="111" t="str">
        <f t="shared" si="0"/>
        <v/>
      </c>
    </row>
    <row r="26" spans="4:5" x14ac:dyDescent="0.25">
      <c r="D26" s="114" t="str">
        <f>IF(ISNUMBER(SEARCH("a.",ORÇAMENTO!B35)),LEFT(ORÇAMENTO!B35,4),LEFT(ORÇAMENTO!B35,2))</f>
        <v/>
      </c>
      <c r="E26" s="111" t="str">
        <f t="shared" si="0"/>
        <v/>
      </c>
    </row>
    <row r="27" spans="4:5" x14ac:dyDescent="0.25">
      <c r="D27" s="114" t="str">
        <f>IF(ISNUMBER(SEARCH("a.",ORÇAMENTO!B36)),LEFT(ORÇAMENTO!B36,4),LEFT(ORÇAMENTO!B36,2))</f>
        <v/>
      </c>
      <c r="E27" s="111" t="str">
        <f t="shared" si="0"/>
        <v/>
      </c>
    </row>
    <row r="28" spans="4:5" x14ac:dyDescent="0.25">
      <c r="D28" s="114" t="str">
        <f>IF(ISNUMBER(SEARCH("a.",ORÇAMENTO!B37)),LEFT(ORÇAMENTO!B37,4),LEFT(ORÇAMENTO!B37,2))</f>
        <v/>
      </c>
      <c r="E28" s="111" t="str">
        <f t="shared" si="0"/>
        <v/>
      </c>
    </row>
    <row r="29" spans="4:5" x14ac:dyDescent="0.25">
      <c r="D29" s="114" t="str">
        <f>IF(ISNUMBER(SEARCH("a.",ORÇAMENTO!B38)),LEFT(ORÇAMENTO!B38,4),LEFT(ORÇAMENTO!B38,2))</f>
        <v/>
      </c>
      <c r="E29" s="111" t="str">
        <f t="shared" si="0"/>
        <v/>
      </c>
    </row>
    <row r="30" spans="4:5" x14ac:dyDescent="0.25">
      <c r="D30" s="114" t="str">
        <f>IF(ISNUMBER(SEARCH("a.",ORÇAMENTO!B39)),LEFT(ORÇAMENTO!B39,4),LEFT(ORÇAMENTO!B39,2))</f>
        <v/>
      </c>
      <c r="E30" s="111" t="str">
        <f t="shared" si="0"/>
        <v/>
      </c>
    </row>
    <row r="31" spans="4:5" x14ac:dyDescent="0.25">
      <c r="D31" s="114" t="str">
        <f>IF(ISNUMBER(SEARCH("a.",ORÇAMENTO!B40)),LEFT(ORÇAMENTO!B40,4),LEFT(ORÇAMENTO!B40,2))</f>
        <v/>
      </c>
      <c r="E31" s="111" t="str">
        <f t="shared" si="0"/>
        <v/>
      </c>
    </row>
    <row r="32" spans="4:5" x14ac:dyDescent="0.25">
      <c r="D32" s="114" t="str">
        <f>IF(ISNUMBER(SEARCH("a.",ORÇAMENTO!B41)),LEFT(ORÇAMENTO!B41,4),LEFT(ORÇAMENTO!B41,2))</f>
        <v/>
      </c>
      <c r="E32" s="111" t="str">
        <f t="shared" si="0"/>
        <v/>
      </c>
    </row>
    <row r="33" spans="4:5" x14ac:dyDescent="0.25">
      <c r="D33" s="114" t="str">
        <f>IF(ISNUMBER(SEARCH("a.",ORÇAMENTO!B42)),LEFT(ORÇAMENTO!B42,4),LEFT(ORÇAMENTO!B42,2))</f>
        <v/>
      </c>
      <c r="E33" s="111" t="str">
        <f t="shared" si="0"/>
        <v/>
      </c>
    </row>
    <row r="34" spans="4:5" x14ac:dyDescent="0.25">
      <c r="D34" s="114" t="str">
        <f>IF(ISNUMBER(SEARCH("a.",ORÇAMENTO!B43)),LEFT(ORÇAMENTO!B43,4),LEFT(ORÇAMENTO!B43,2))</f>
        <v/>
      </c>
      <c r="E34" s="111" t="str">
        <f t="shared" si="0"/>
        <v/>
      </c>
    </row>
    <row r="35" spans="4:5" x14ac:dyDescent="0.25">
      <c r="D35" s="114" t="str">
        <f>IF(ISNUMBER(SEARCH("a.",ORÇAMENTO!B44)),LEFT(ORÇAMENTO!B44,4),LEFT(ORÇAMENTO!B44,2))</f>
        <v/>
      </c>
      <c r="E35" s="111" t="str">
        <f t="shared" si="0"/>
        <v/>
      </c>
    </row>
    <row r="36" spans="4:5" x14ac:dyDescent="0.25">
      <c r="D36" s="114" t="str">
        <f>IF(ISNUMBER(SEARCH("a.",ORÇAMENTO!B45)),LEFT(ORÇAMENTO!B45,4),LEFT(ORÇAMENTO!B45,2))</f>
        <v/>
      </c>
      <c r="E36" s="111" t="str">
        <f t="shared" si="0"/>
        <v/>
      </c>
    </row>
    <row r="37" spans="4:5" x14ac:dyDescent="0.25">
      <c r="D37" s="114" t="str">
        <f>IF(ISNUMBER(SEARCH("a.",ORÇAMENTO!B46)),LEFT(ORÇAMENTO!B46,4),LEFT(ORÇAMENTO!B46,2))</f>
        <v/>
      </c>
      <c r="E37" s="111" t="str">
        <f t="shared" si="0"/>
        <v/>
      </c>
    </row>
    <row r="38" spans="4:5" x14ac:dyDescent="0.25">
      <c r="D38" s="114" t="str">
        <f>IF(ISNUMBER(SEARCH("a.",ORÇAMENTO!B47)),LEFT(ORÇAMENTO!B47,4),LEFT(ORÇAMENTO!B47,2))</f>
        <v/>
      </c>
      <c r="E38" s="111" t="str">
        <f t="shared" si="0"/>
        <v/>
      </c>
    </row>
    <row r="39" spans="4:5" x14ac:dyDescent="0.25">
      <c r="D39" s="114" t="str">
        <f>IF(ISNUMBER(SEARCH("a.",ORÇAMENTO!B48)),LEFT(ORÇAMENTO!B48,4),LEFT(ORÇAMENTO!B48,2))</f>
        <v/>
      </c>
      <c r="E39" s="111" t="str">
        <f t="shared" si="0"/>
        <v/>
      </c>
    </row>
    <row r="40" spans="4:5" x14ac:dyDescent="0.25">
      <c r="D40" s="114" t="str">
        <f>IF(ISNUMBER(SEARCH("a.",ORÇAMENTO!B49)),LEFT(ORÇAMENTO!B49,4),LEFT(ORÇAMENTO!B49,2))</f>
        <v/>
      </c>
      <c r="E40" s="111" t="str">
        <f t="shared" si="0"/>
        <v/>
      </c>
    </row>
    <row r="41" spans="4:5" x14ac:dyDescent="0.25">
      <c r="D41" s="114" t="str">
        <f>IF(ISNUMBER(SEARCH("a.",ORÇAMENTO!B50)),LEFT(ORÇAMENTO!B50,4),LEFT(ORÇAMENTO!B50,2))</f>
        <v/>
      </c>
      <c r="E41" s="111" t="str">
        <f t="shared" si="0"/>
        <v/>
      </c>
    </row>
    <row r="42" spans="4:5" x14ac:dyDescent="0.25">
      <c r="D42" s="114" t="str">
        <f>IF(ISNUMBER(SEARCH("a.",ORÇAMENTO!B51)),LEFT(ORÇAMENTO!B51,4),LEFT(ORÇAMENTO!B51,2))</f>
        <v/>
      </c>
      <c r="E42" s="111" t="str">
        <f t="shared" si="0"/>
        <v/>
      </c>
    </row>
    <row r="43" spans="4:5" x14ac:dyDescent="0.25">
      <c r="D43" s="114" t="str">
        <f>IF(ISNUMBER(SEARCH("a.",ORÇAMENTO!B52)),LEFT(ORÇAMENTO!B52,4),LEFT(ORÇAMENTO!B52,2))</f>
        <v/>
      </c>
      <c r="E43" s="111" t="str">
        <f t="shared" si="0"/>
        <v/>
      </c>
    </row>
    <row r="44" spans="4:5" x14ac:dyDescent="0.25">
      <c r="D44" s="114" t="str">
        <f>IF(ISNUMBER(SEARCH("a.",ORÇAMENTO!B53)),LEFT(ORÇAMENTO!B53,4),LEFT(ORÇAMENTO!B53,2))</f>
        <v/>
      </c>
      <c r="E44" s="111" t="str">
        <f t="shared" si="0"/>
        <v/>
      </c>
    </row>
    <row r="45" spans="4:5" x14ac:dyDescent="0.25">
      <c r="D45" s="114" t="str">
        <f>IF(ISNUMBER(SEARCH("a.",ORÇAMENTO!B54)),LEFT(ORÇAMENTO!B54,4),LEFT(ORÇAMENTO!B54,2))</f>
        <v/>
      </c>
      <c r="E45" s="111" t="str">
        <f t="shared" si="0"/>
        <v/>
      </c>
    </row>
    <row r="46" spans="4:5" x14ac:dyDescent="0.25">
      <c r="D46" s="114" t="str">
        <f>IF(ISNUMBER(SEARCH("a.",ORÇAMENTO!B55)),LEFT(ORÇAMENTO!B55,4),LEFT(ORÇAMENTO!B55,2))</f>
        <v/>
      </c>
      <c r="E46" s="111" t="str">
        <f t="shared" si="0"/>
        <v/>
      </c>
    </row>
    <row r="47" spans="4:5" x14ac:dyDescent="0.25">
      <c r="D47" s="114" t="str">
        <f>IF(ISNUMBER(SEARCH("a.",ORÇAMENTO!B56)),LEFT(ORÇAMENTO!B56,4),LEFT(ORÇAMENTO!B56,2))</f>
        <v/>
      </c>
      <c r="E47" s="111" t="str">
        <f t="shared" si="0"/>
        <v/>
      </c>
    </row>
    <row r="48" spans="4:5" x14ac:dyDescent="0.25">
      <c r="D48" s="113"/>
    </row>
    <row r="49" spans="4:4" x14ac:dyDescent="0.25">
      <c r="D49" s="113"/>
    </row>
    <row r="50" spans="4:4" x14ac:dyDescent="0.25">
      <c r="D50" s="113"/>
    </row>
    <row r="51" spans="4:4" x14ac:dyDescent="0.25">
      <c r="D51" s="113"/>
    </row>
    <row r="52" spans="4:4" x14ac:dyDescent="0.25">
      <c r="D52" s="113"/>
    </row>
    <row r="53" spans="4:4" x14ac:dyDescent="0.25">
      <c r="D53" s="113"/>
    </row>
    <row r="54" spans="4:4" x14ac:dyDescent="0.25">
      <c r="D54" s="113"/>
    </row>
    <row r="55" spans="4:4" x14ac:dyDescent="0.25">
      <c r="D55" s="113"/>
    </row>
    <row r="56" spans="4:4" x14ac:dyDescent="0.25">
      <c r="D56" s="113"/>
    </row>
    <row r="57" spans="4:4" x14ac:dyDescent="0.25">
      <c r="D57" s="113"/>
    </row>
    <row r="58" spans="4:4" x14ac:dyDescent="0.25">
      <c r="D58" s="113"/>
    </row>
    <row r="59" spans="4:4" x14ac:dyDescent="0.25">
      <c r="D59" s="113"/>
    </row>
    <row r="60" spans="4:4" x14ac:dyDescent="0.25">
      <c r="D60" s="113"/>
    </row>
    <row r="61" spans="4:4" x14ac:dyDescent="0.25">
      <c r="D61" s="113"/>
    </row>
    <row r="62" spans="4:4" x14ac:dyDescent="0.25">
      <c r="D62" s="113"/>
    </row>
    <row r="63" spans="4:4" x14ac:dyDescent="0.25">
      <c r="D63" s="113"/>
    </row>
    <row r="64" spans="4:4" x14ac:dyDescent="0.25">
      <c r="D64" s="113"/>
    </row>
    <row r="65" spans="4:4" x14ac:dyDescent="0.25">
      <c r="D65" s="113"/>
    </row>
    <row r="66" spans="4:4" x14ac:dyDescent="0.25">
      <c r="D66" s="113"/>
    </row>
    <row r="67" spans="4:4" x14ac:dyDescent="0.25">
      <c r="D67" s="113"/>
    </row>
    <row r="68" spans="4:4" x14ac:dyDescent="0.25">
      <c r="D68" s="113"/>
    </row>
    <row r="69" spans="4:4" x14ac:dyDescent="0.25">
      <c r="D69" s="113"/>
    </row>
    <row r="70" spans="4:4" x14ac:dyDescent="0.25">
      <c r="D70" s="113"/>
    </row>
    <row r="71" spans="4:4" x14ac:dyDescent="0.25">
      <c r="D71" s="113"/>
    </row>
    <row r="72" spans="4:4" x14ac:dyDescent="0.25">
      <c r="D72" s="113"/>
    </row>
    <row r="73" spans="4:4" x14ac:dyDescent="0.25">
      <c r="D73" s="113"/>
    </row>
    <row r="74" spans="4:4" x14ac:dyDescent="0.25">
      <c r="D74" s="113"/>
    </row>
    <row r="75" spans="4:4" x14ac:dyDescent="0.25">
      <c r="D75" s="113"/>
    </row>
    <row r="76" spans="4:4" x14ac:dyDescent="0.25">
      <c r="D76" s="113"/>
    </row>
    <row r="77" spans="4:4" x14ac:dyDescent="0.25">
      <c r="D77" s="113"/>
    </row>
    <row r="78" spans="4:4" x14ac:dyDescent="0.25">
      <c r="D78" s="113"/>
    </row>
    <row r="79" spans="4:4" x14ac:dyDescent="0.25">
      <c r="D79" s="113"/>
    </row>
    <row r="80" spans="4:4" x14ac:dyDescent="0.25">
      <c r="D80" s="113"/>
    </row>
    <row r="81" spans="4:4" x14ac:dyDescent="0.25">
      <c r="D81" s="113"/>
    </row>
    <row r="82" spans="4:4" x14ac:dyDescent="0.25">
      <c r="D82" s="113"/>
    </row>
    <row r="83" spans="4:4" x14ac:dyDescent="0.25">
      <c r="D83" s="113"/>
    </row>
    <row r="84" spans="4:4" x14ac:dyDescent="0.25">
      <c r="D84" s="113"/>
    </row>
    <row r="85" spans="4:4" x14ac:dyDescent="0.25">
      <c r="D85" s="113"/>
    </row>
    <row r="86" spans="4:4" x14ac:dyDescent="0.25">
      <c r="D86" s="113"/>
    </row>
    <row r="87" spans="4:4" x14ac:dyDescent="0.25">
      <c r="D87" s="113"/>
    </row>
    <row r="88" spans="4:4" x14ac:dyDescent="0.25">
      <c r="D88" s="113"/>
    </row>
    <row r="89" spans="4:4" x14ac:dyDescent="0.25">
      <c r="D89" s="113"/>
    </row>
    <row r="90" spans="4:4" x14ac:dyDescent="0.25">
      <c r="D90" s="113"/>
    </row>
    <row r="91" spans="4:4" x14ac:dyDescent="0.25">
      <c r="D91" s="113"/>
    </row>
    <row r="92" spans="4:4" x14ac:dyDescent="0.25">
      <c r="D92" s="113"/>
    </row>
    <row r="93" spans="4:4" x14ac:dyDescent="0.25">
      <c r="D93" s="113"/>
    </row>
    <row r="94" spans="4:4" x14ac:dyDescent="0.25">
      <c r="D94" s="113"/>
    </row>
    <row r="95" spans="4:4" x14ac:dyDescent="0.25">
      <c r="D95" s="113"/>
    </row>
    <row r="96" spans="4:4" x14ac:dyDescent="0.25">
      <c r="D96" s="113"/>
    </row>
    <row r="97" spans="4:4" x14ac:dyDescent="0.25">
      <c r="D97" s="113"/>
    </row>
    <row r="98" spans="4:4" x14ac:dyDescent="0.25">
      <c r="D98" s="113"/>
    </row>
    <row r="99" spans="4:4" x14ac:dyDescent="0.25">
      <c r="D99" s="113"/>
    </row>
    <row r="100" spans="4:4" x14ac:dyDescent="0.25">
      <c r="D100" s="113"/>
    </row>
    <row r="101" spans="4:4" x14ac:dyDescent="0.25">
      <c r="D101" s="113"/>
    </row>
    <row r="102" spans="4:4" x14ac:dyDescent="0.25">
      <c r="D102" s="113"/>
    </row>
    <row r="103" spans="4:4" x14ac:dyDescent="0.25">
      <c r="D103" s="113"/>
    </row>
    <row r="104" spans="4:4" x14ac:dyDescent="0.25">
      <c r="D104" s="113"/>
    </row>
    <row r="105" spans="4:4" x14ac:dyDescent="0.25">
      <c r="D105" s="113"/>
    </row>
    <row r="106" spans="4:4" x14ac:dyDescent="0.25">
      <c r="D106" s="113"/>
    </row>
    <row r="107" spans="4:4" x14ac:dyDescent="0.25">
      <c r="D107" s="113"/>
    </row>
    <row r="108" spans="4:4" x14ac:dyDescent="0.25">
      <c r="D108" s="113"/>
    </row>
    <row r="109" spans="4:4" x14ac:dyDescent="0.25">
      <c r="D109" s="113"/>
    </row>
    <row r="110" spans="4:4" x14ac:dyDescent="0.25">
      <c r="D110" s="113"/>
    </row>
    <row r="111" spans="4:4" x14ac:dyDescent="0.25">
      <c r="D111" s="113"/>
    </row>
    <row r="112" spans="4:4" x14ac:dyDescent="0.25">
      <c r="D112" s="113"/>
    </row>
    <row r="113" spans="4:4" x14ac:dyDescent="0.25">
      <c r="D113" s="113"/>
    </row>
    <row r="114" spans="4:4" x14ac:dyDescent="0.25">
      <c r="D114" s="113"/>
    </row>
    <row r="115" spans="4:4" x14ac:dyDescent="0.25">
      <c r="D115" s="113"/>
    </row>
    <row r="116" spans="4:4" x14ac:dyDescent="0.25">
      <c r="D116" s="113"/>
    </row>
    <row r="117" spans="4:4" x14ac:dyDescent="0.25">
      <c r="D117" s="113"/>
    </row>
    <row r="118" spans="4:4" x14ac:dyDescent="0.25">
      <c r="D118" s="113"/>
    </row>
    <row r="119" spans="4:4" x14ac:dyDescent="0.25">
      <c r="D119" s="113"/>
    </row>
    <row r="120" spans="4:4" x14ac:dyDescent="0.25">
      <c r="D120" s="113"/>
    </row>
    <row r="121" spans="4:4" x14ac:dyDescent="0.25">
      <c r="D121" s="113"/>
    </row>
    <row r="122" spans="4:4" x14ac:dyDescent="0.25">
      <c r="D122" s="113"/>
    </row>
    <row r="123" spans="4:4" x14ac:dyDescent="0.25">
      <c r="D123" s="113"/>
    </row>
    <row r="124" spans="4:4" x14ac:dyDescent="0.25">
      <c r="D124" s="113"/>
    </row>
    <row r="125" spans="4:4" x14ac:dyDescent="0.25">
      <c r="D125" s="113"/>
    </row>
    <row r="126" spans="4:4" x14ac:dyDescent="0.25">
      <c r="D126" s="113"/>
    </row>
    <row r="127" spans="4:4" x14ac:dyDescent="0.25">
      <c r="D127" s="113"/>
    </row>
    <row r="128" spans="4:4" x14ac:dyDescent="0.25">
      <c r="D128" s="113"/>
    </row>
    <row r="129" spans="4:4" x14ac:dyDescent="0.25">
      <c r="D129" s="113"/>
    </row>
    <row r="130" spans="4:4" x14ac:dyDescent="0.25">
      <c r="D130" s="113"/>
    </row>
    <row r="131" spans="4:4" x14ac:dyDescent="0.25">
      <c r="D131" s="113"/>
    </row>
    <row r="132" spans="4:4" x14ac:dyDescent="0.25">
      <c r="D132" s="113"/>
    </row>
    <row r="133" spans="4:4" x14ac:dyDescent="0.25">
      <c r="D133" s="113"/>
    </row>
    <row r="134" spans="4:4" x14ac:dyDescent="0.25">
      <c r="D134" s="113"/>
    </row>
    <row r="135" spans="4:4" x14ac:dyDescent="0.25">
      <c r="D135" s="113"/>
    </row>
    <row r="136" spans="4:4" x14ac:dyDescent="0.25">
      <c r="D136" s="113"/>
    </row>
    <row r="137" spans="4:4" x14ac:dyDescent="0.25">
      <c r="D137" s="113"/>
    </row>
    <row r="138" spans="4:4" x14ac:dyDescent="0.25">
      <c r="D138" s="113"/>
    </row>
    <row r="139" spans="4:4" x14ac:dyDescent="0.25">
      <c r="D139" s="113"/>
    </row>
    <row r="140" spans="4:4" x14ac:dyDescent="0.25">
      <c r="D140" s="113"/>
    </row>
    <row r="141" spans="4:4" x14ac:dyDescent="0.25">
      <c r="D141" s="113"/>
    </row>
    <row r="142" spans="4:4" x14ac:dyDescent="0.25">
      <c r="D142" s="113"/>
    </row>
    <row r="143" spans="4:4" x14ac:dyDescent="0.25">
      <c r="D143" s="113"/>
    </row>
    <row r="144" spans="4:4" x14ac:dyDescent="0.25">
      <c r="D144" s="113"/>
    </row>
    <row r="145" spans="4:4" x14ac:dyDescent="0.25">
      <c r="D145" s="113"/>
    </row>
    <row r="146" spans="4:4" x14ac:dyDescent="0.25">
      <c r="D146" s="113"/>
    </row>
    <row r="147" spans="4:4" x14ac:dyDescent="0.25">
      <c r="D147" s="113"/>
    </row>
    <row r="148" spans="4:4" x14ac:dyDescent="0.25">
      <c r="D148" s="113"/>
    </row>
    <row r="149" spans="4:4" x14ac:dyDescent="0.25">
      <c r="D149" s="113"/>
    </row>
    <row r="150" spans="4:4" x14ac:dyDescent="0.25">
      <c r="D150" s="113"/>
    </row>
    <row r="151" spans="4:4" x14ac:dyDescent="0.25">
      <c r="D151" s="113"/>
    </row>
    <row r="152" spans="4:4" x14ac:dyDescent="0.25">
      <c r="D152" s="113"/>
    </row>
    <row r="153" spans="4:4" x14ac:dyDescent="0.25">
      <c r="D153" s="113"/>
    </row>
    <row r="154" spans="4:4" x14ac:dyDescent="0.25">
      <c r="D154" s="113"/>
    </row>
    <row r="155" spans="4:4" x14ac:dyDescent="0.25">
      <c r="D155" s="113"/>
    </row>
    <row r="156" spans="4:4" x14ac:dyDescent="0.25">
      <c r="D156" s="113"/>
    </row>
    <row r="157" spans="4:4" x14ac:dyDescent="0.25">
      <c r="D157" s="113"/>
    </row>
    <row r="158" spans="4:4" x14ac:dyDescent="0.25">
      <c r="D158" s="113"/>
    </row>
    <row r="159" spans="4:4" x14ac:dyDescent="0.25">
      <c r="D159" s="113"/>
    </row>
    <row r="160" spans="4:4" x14ac:dyDescent="0.25">
      <c r="D160" s="113"/>
    </row>
    <row r="161" spans="4:4" x14ac:dyDescent="0.25">
      <c r="D161" s="113"/>
    </row>
    <row r="162" spans="4:4" x14ac:dyDescent="0.25">
      <c r="D162" s="113"/>
    </row>
    <row r="163" spans="4:4" x14ac:dyDescent="0.25">
      <c r="D163" s="113"/>
    </row>
    <row r="164" spans="4:4" x14ac:dyDescent="0.25">
      <c r="D164" s="113"/>
    </row>
    <row r="165" spans="4:4" x14ac:dyDescent="0.25">
      <c r="D165" s="113"/>
    </row>
    <row r="166" spans="4:4" x14ac:dyDescent="0.25">
      <c r="D166" s="113"/>
    </row>
    <row r="167" spans="4:4" x14ac:dyDescent="0.25">
      <c r="D167" s="113"/>
    </row>
    <row r="168" spans="4:4" x14ac:dyDescent="0.25">
      <c r="D168" s="113"/>
    </row>
    <row r="169" spans="4:4" x14ac:dyDescent="0.25">
      <c r="D169" s="113"/>
    </row>
    <row r="170" spans="4:4" x14ac:dyDescent="0.25">
      <c r="D170" s="113"/>
    </row>
    <row r="171" spans="4:4" x14ac:dyDescent="0.25">
      <c r="D171" s="113"/>
    </row>
    <row r="172" spans="4:4" x14ac:dyDescent="0.25">
      <c r="D172" s="113"/>
    </row>
    <row r="173" spans="4:4" x14ac:dyDescent="0.25">
      <c r="D173" s="113"/>
    </row>
    <row r="174" spans="4:4" x14ac:dyDescent="0.25">
      <c r="D174" s="113"/>
    </row>
    <row r="175" spans="4:4" x14ac:dyDescent="0.25">
      <c r="D175" s="113"/>
    </row>
    <row r="176" spans="4:4" x14ac:dyDescent="0.25">
      <c r="D176" s="113"/>
    </row>
    <row r="177" spans="4:4" x14ac:dyDescent="0.25">
      <c r="D177" s="113"/>
    </row>
    <row r="178" spans="4:4" x14ac:dyDescent="0.25">
      <c r="D178" s="113"/>
    </row>
    <row r="179" spans="4:4" x14ac:dyDescent="0.25">
      <c r="D179" s="113"/>
    </row>
    <row r="180" spans="4:4" x14ac:dyDescent="0.25">
      <c r="D180" s="113"/>
    </row>
    <row r="181" spans="4:4" x14ac:dyDescent="0.25">
      <c r="D181" s="113"/>
    </row>
    <row r="182" spans="4:4" x14ac:dyDescent="0.25">
      <c r="D182" s="113"/>
    </row>
    <row r="183" spans="4:4" x14ac:dyDescent="0.25">
      <c r="D183" s="113"/>
    </row>
    <row r="184" spans="4:4" x14ac:dyDescent="0.25">
      <c r="D184" s="113"/>
    </row>
    <row r="185" spans="4:4" x14ac:dyDescent="0.25">
      <c r="D185" s="113"/>
    </row>
    <row r="186" spans="4:4" x14ac:dyDescent="0.25">
      <c r="D186" s="113"/>
    </row>
    <row r="187" spans="4:4" x14ac:dyDescent="0.25">
      <c r="D187" s="113"/>
    </row>
    <row r="188" spans="4:4" x14ac:dyDescent="0.25">
      <c r="D188" s="113"/>
    </row>
    <row r="189" spans="4:4" x14ac:dyDescent="0.25">
      <c r="D189" s="113"/>
    </row>
    <row r="190" spans="4:4" x14ac:dyDescent="0.25">
      <c r="D190" s="113"/>
    </row>
    <row r="191" spans="4:4" x14ac:dyDescent="0.25">
      <c r="D191" s="113"/>
    </row>
    <row r="192" spans="4:4" x14ac:dyDescent="0.25">
      <c r="D192" s="113"/>
    </row>
    <row r="193" spans="4:4" x14ac:dyDescent="0.25">
      <c r="D193" s="113"/>
    </row>
    <row r="194" spans="4:4" x14ac:dyDescent="0.25">
      <c r="D194" s="113"/>
    </row>
    <row r="195" spans="4:4" x14ac:dyDescent="0.25">
      <c r="D195" s="113"/>
    </row>
    <row r="196" spans="4:4" x14ac:dyDescent="0.25">
      <c r="D196" s="113"/>
    </row>
    <row r="197" spans="4:4" x14ac:dyDescent="0.25">
      <c r="D197" s="113"/>
    </row>
    <row r="198" spans="4:4" x14ac:dyDescent="0.25">
      <c r="D198" s="113"/>
    </row>
    <row r="199" spans="4:4" x14ac:dyDescent="0.25">
      <c r="D199" s="113"/>
    </row>
    <row r="200" spans="4:4" x14ac:dyDescent="0.25">
      <c r="D200" s="113"/>
    </row>
    <row r="201" spans="4:4" x14ac:dyDescent="0.25">
      <c r="D201" s="113"/>
    </row>
    <row r="202" spans="4:4" x14ac:dyDescent="0.25">
      <c r="D202" s="113"/>
    </row>
    <row r="203" spans="4:4" x14ac:dyDescent="0.25">
      <c r="D203" s="113"/>
    </row>
    <row r="204" spans="4:4" x14ac:dyDescent="0.25">
      <c r="D204" s="113"/>
    </row>
    <row r="205" spans="4:4" x14ac:dyDescent="0.25">
      <c r="D205" s="113"/>
    </row>
    <row r="206" spans="4:4" x14ac:dyDescent="0.25">
      <c r="D206" s="113"/>
    </row>
    <row r="207" spans="4:4" x14ac:dyDescent="0.25">
      <c r="D207" s="113"/>
    </row>
    <row r="208" spans="4:4" x14ac:dyDescent="0.25">
      <c r="D208" s="113"/>
    </row>
    <row r="209" spans="4:4" x14ac:dyDescent="0.25">
      <c r="D209" s="113"/>
    </row>
    <row r="210" spans="4:4" x14ac:dyDescent="0.25">
      <c r="D210" s="113"/>
    </row>
    <row r="211" spans="4:4" x14ac:dyDescent="0.25">
      <c r="D211" s="113"/>
    </row>
    <row r="212" spans="4:4" x14ac:dyDescent="0.25">
      <c r="D212" s="113"/>
    </row>
    <row r="213" spans="4:4" x14ac:dyDescent="0.25">
      <c r="D213" s="113"/>
    </row>
    <row r="214" spans="4:4" x14ac:dyDescent="0.25">
      <c r="D214" s="113"/>
    </row>
    <row r="215" spans="4:4" x14ac:dyDescent="0.25">
      <c r="D215" s="113"/>
    </row>
    <row r="216" spans="4:4" x14ac:dyDescent="0.25">
      <c r="D216" s="113"/>
    </row>
    <row r="217" spans="4:4" x14ac:dyDescent="0.25">
      <c r="D217" s="113"/>
    </row>
    <row r="218" spans="4:4" x14ac:dyDescent="0.25">
      <c r="D218" s="113"/>
    </row>
    <row r="219" spans="4:4" x14ac:dyDescent="0.25">
      <c r="D219" s="113"/>
    </row>
    <row r="220" spans="4:4" x14ac:dyDescent="0.25">
      <c r="D220" s="113"/>
    </row>
    <row r="221" spans="4:4" x14ac:dyDescent="0.25">
      <c r="D221" s="113"/>
    </row>
    <row r="222" spans="4:4" x14ac:dyDescent="0.25">
      <c r="D222" s="113"/>
    </row>
    <row r="223" spans="4:4" x14ac:dyDescent="0.25">
      <c r="D223" s="113"/>
    </row>
    <row r="224" spans="4:4" x14ac:dyDescent="0.25">
      <c r="D224" s="113"/>
    </row>
    <row r="225" spans="4:4" x14ac:dyDescent="0.25">
      <c r="D225" s="113"/>
    </row>
    <row r="226" spans="4:4" x14ac:dyDescent="0.25">
      <c r="D226" s="113"/>
    </row>
    <row r="227" spans="4:4" x14ac:dyDescent="0.25">
      <c r="D227" s="113"/>
    </row>
    <row r="228" spans="4:4" x14ac:dyDescent="0.25">
      <c r="D228" s="113"/>
    </row>
    <row r="229" spans="4:4" x14ac:dyDescent="0.25">
      <c r="D229" s="113"/>
    </row>
    <row r="230" spans="4:4" x14ac:dyDescent="0.25">
      <c r="D230" s="113"/>
    </row>
    <row r="231" spans="4:4" x14ac:dyDescent="0.25">
      <c r="D231" s="113"/>
    </row>
    <row r="232" spans="4:4" x14ac:dyDescent="0.25">
      <c r="D232" s="113"/>
    </row>
    <row r="233" spans="4:4" x14ac:dyDescent="0.25">
      <c r="D233" s="113"/>
    </row>
    <row r="234" spans="4:4" x14ac:dyDescent="0.25">
      <c r="D234" s="113"/>
    </row>
    <row r="235" spans="4:4" x14ac:dyDescent="0.25">
      <c r="D235" s="113"/>
    </row>
    <row r="236" spans="4:4" x14ac:dyDescent="0.25">
      <c r="D236" s="113"/>
    </row>
    <row r="237" spans="4:4" x14ac:dyDescent="0.25">
      <c r="D237" s="113"/>
    </row>
    <row r="238" spans="4:4" x14ac:dyDescent="0.25">
      <c r="D238" s="113"/>
    </row>
    <row r="239" spans="4:4" x14ac:dyDescent="0.25">
      <c r="D239" s="113"/>
    </row>
    <row r="240" spans="4:4" x14ac:dyDescent="0.25">
      <c r="D240" s="113"/>
    </row>
    <row r="241" spans="4:4" x14ac:dyDescent="0.25">
      <c r="D241" s="113"/>
    </row>
    <row r="242" spans="4:4" x14ac:dyDescent="0.25">
      <c r="D242" s="113"/>
    </row>
    <row r="243" spans="4:4" x14ac:dyDescent="0.25">
      <c r="D243" s="113"/>
    </row>
    <row r="244" spans="4:4" x14ac:dyDescent="0.25">
      <c r="D244" s="113"/>
    </row>
    <row r="245" spans="4:4" x14ac:dyDescent="0.25">
      <c r="D245" s="113"/>
    </row>
    <row r="246" spans="4:4" x14ac:dyDescent="0.25">
      <c r="D246" s="113"/>
    </row>
    <row r="247" spans="4:4" x14ac:dyDescent="0.25">
      <c r="D247" s="113"/>
    </row>
    <row r="248" spans="4:4" x14ac:dyDescent="0.25">
      <c r="D248" s="113"/>
    </row>
    <row r="249" spans="4:4" x14ac:dyDescent="0.25">
      <c r="D249" s="113"/>
    </row>
    <row r="250" spans="4:4" x14ac:dyDescent="0.25">
      <c r="D250" s="113"/>
    </row>
    <row r="251" spans="4:4" x14ac:dyDescent="0.25">
      <c r="D251" s="113"/>
    </row>
    <row r="252" spans="4:4" x14ac:dyDescent="0.25">
      <c r="D252" s="113"/>
    </row>
    <row r="253" spans="4:4" x14ac:dyDescent="0.25">
      <c r="D253" s="113"/>
    </row>
    <row r="254" spans="4:4" x14ac:dyDescent="0.25">
      <c r="D254" s="113"/>
    </row>
    <row r="255" spans="4:4" x14ac:dyDescent="0.25">
      <c r="D255" s="113"/>
    </row>
    <row r="256" spans="4:4" x14ac:dyDescent="0.25">
      <c r="D256" s="113"/>
    </row>
    <row r="257" spans="4:4" x14ac:dyDescent="0.25">
      <c r="D257" s="113"/>
    </row>
    <row r="258" spans="4:4" x14ac:dyDescent="0.25">
      <c r="D258" s="113"/>
    </row>
    <row r="259" spans="4:4" x14ac:dyDescent="0.25">
      <c r="D259" s="113"/>
    </row>
    <row r="260" spans="4:4" x14ac:dyDescent="0.25">
      <c r="D260" s="113"/>
    </row>
    <row r="261" spans="4:4" x14ac:dyDescent="0.25">
      <c r="D261" s="113"/>
    </row>
    <row r="262" spans="4:4" x14ac:dyDescent="0.25">
      <c r="D262" s="113"/>
    </row>
    <row r="263" spans="4:4" x14ac:dyDescent="0.25">
      <c r="D263" s="113"/>
    </row>
    <row r="264" spans="4:4" x14ac:dyDescent="0.25">
      <c r="D264" s="113"/>
    </row>
    <row r="265" spans="4:4" x14ac:dyDescent="0.25">
      <c r="D265" s="113"/>
    </row>
    <row r="266" spans="4:4" x14ac:dyDescent="0.25">
      <c r="D266" s="113"/>
    </row>
    <row r="267" spans="4:4" x14ac:dyDescent="0.25">
      <c r="D267" s="113"/>
    </row>
    <row r="268" spans="4:4" x14ac:dyDescent="0.25">
      <c r="D268" s="113"/>
    </row>
    <row r="269" spans="4:4" x14ac:dyDescent="0.25">
      <c r="D269" s="113"/>
    </row>
    <row r="270" spans="4:4" x14ac:dyDescent="0.25">
      <c r="D270" s="113"/>
    </row>
    <row r="271" spans="4:4" x14ac:dyDescent="0.25">
      <c r="D271" s="113"/>
    </row>
    <row r="272" spans="4:4" x14ac:dyDescent="0.25">
      <c r="D272" s="113"/>
    </row>
    <row r="273" spans="4:4" x14ac:dyDescent="0.25">
      <c r="D273" s="113"/>
    </row>
    <row r="274" spans="4:4" x14ac:dyDescent="0.25">
      <c r="D274" s="113"/>
    </row>
    <row r="275" spans="4:4" x14ac:dyDescent="0.25">
      <c r="D275" s="113"/>
    </row>
    <row r="276" spans="4:4" x14ac:dyDescent="0.25">
      <c r="D276" s="113"/>
    </row>
    <row r="277" spans="4:4" x14ac:dyDescent="0.25">
      <c r="D277" s="113"/>
    </row>
    <row r="278" spans="4:4" x14ac:dyDescent="0.25">
      <c r="D278" s="113"/>
    </row>
    <row r="279" spans="4:4" x14ac:dyDescent="0.25">
      <c r="D279" s="113"/>
    </row>
    <row r="280" spans="4:4" x14ac:dyDescent="0.25">
      <c r="D280" s="113"/>
    </row>
    <row r="281" spans="4:4" x14ac:dyDescent="0.25">
      <c r="D281" s="113"/>
    </row>
    <row r="282" spans="4:4" x14ac:dyDescent="0.25">
      <c r="D282" s="113"/>
    </row>
    <row r="283" spans="4:4" x14ac:dyDescent="0.25">
      <c r="D283" s="113"/>
    </row>
    <row r="284" spans="4:4" x14ac:dyDescent="0.25">
      <c r="D284" s="113"/>
    </row>
    <row r="285" spans="4:4" x14ac:dyDescent="0.25">
      <c r="D285" s="113"/>
    </row>
    <row r="286" spans="4:4" x14ac:dyDescent="0.25">
      <c r="D286" s="113"/>
    </row>
    <row r="287" spans="4:4" x14ac:dyDescent="0.25">
      <c r="D287" s="113"/>
    </row>
    <row r="288" spans="4:4" x14ac:dyDescent="0.25">
      <c r="D288" s="113"/>
    </row>
    <row r="289" spans="4:4" x14ac:dyDescent="0.25">
      <c r="D289" s="113"/>
    </row>
    <row r="290" spans="4:4" x14ac:dyDescent="0.25">
      <c r="D290" s="113"/>
    </row>
    <row r="291" spans="4:4" x14ac:dyDescent="0.25">
      <c r="D291" s="113"/>
    </row>
    <row r="292" spans="4:4" x14ac:dyDescent="0.25">
      <c r="D292" s="113"/>
    </row>
    <row r="293" spans="4:4" x14ac:dyDescent="0.25">
      <c r="D293" s="113"/>
    </row>
    <row r="294" spans="4:4" x14ac:dyDescent="0.25">
      <c r="D294" s="113"/>
    </row>
    <row r="295" spans="4:4" x14ac:dyDescent="0.25">
      <c r="D295" s="113"/>
    </row>
    <row r="296" spans="4:4" x14ac:dyDescent="0.25">
      <c r="D296" s="113"/>
    </row>
    <row r="297" spans="4:4" x14ac:dyDescent="0.25">
      <c r="D297" s="113"/>
    </row>
    <row r="298" spans="4:4" x14ac:dyDescent="0.25">
      <c r="D298" s="113"/>
    </row>
    <row r="299" spans="4:4" x14ac:dyDescent="0.25">
      <c r="D299" s="113"/>
    </row>
    <row r="300" spans="4:4" x14ac:dyDescent="0.25">
      <c r="D300" s="113"/>
    </row>
    <row r="301" spans="4:4" x14ac:dyDescent="0.25">
      <c r="D301" s="113"/>
    </row>
    <row r="302" spans="4:4" x14ac:dyDescent="0.25">
      <c r="D302" s="113"/>
    </row>
    <row r="303" spans="4:4" x14ac:dyDescent="0.25">
      <c r="D303" s="113"/>
    </row>
    <row r="304" spans="4:4" x14ac:dyDescent="0.25">
      <c r="D304" s="113"/>
    </row>
    <row r="305" spans="4:4" x14ac:dyDescent="0.25">
      <c r="D305" s="113"/>
    </row>
    <row r="306" spans="4:4" x14ac:dyDescent="0.25">
      <c r="D306" s="113"/>
    </row>
    <row r="307" spans="4:4" x14ac:dyDescent="0.25">
      <c r="D307" s="113"/>
    </row>
    <row r="308" spans="4:4" x14ac:dyDescent="0.25">
      <c r="D308" s="113"/>
    </row>
    <row r="309" spans="4:4" x14ac:dyDescent="0.25">
      <c r="D309" s="113"/>
    </row>
    <row r="310" spans="4:4" x14ac:dyDescent="0.25">
      <c r="D310" s="113"/>
    </row>
    <row r="311" spans="4:4" x14ac:dyDescent="0.25">
      <c r="D311" s="113"/>
    </row>
    <row r="312" spans="4:4" x14ac:dyDescent="0.25">
      <c r="D312" s="113"/>
    </row>
    <row r="313" spans="4:4" x14ac:dyDescent="0.25">
      <c r="D313" s="113"/>
    </row>
    <row r="314" spans="4:4" x14ac:dyDescent="0.25">
      <c r="D314" s="113"/>
    </row>
    <row r="315" spans="4:4" x14ac:dyDescent="0.25">
      <c r="D315" s="113"/>
    </row>
    <row r="316" spans="4:4" x14ac:dyDescent="0.25">
      <c r="D316" s="113"/>
    </row>
    <row r="317" spans="4:4" x14ac:dyDescent="0.25">
      <c r="D317" s="113"/>
    </row>
    <row r="318" spans="4:4" x14ac:dyDescent="0.25">
      <c r="D318" s="113"/>
    </row>
    <row r="319" spans="4:4" x14ac:dyDescent="0.25">
      <c r="D319" s="113"/>
    </row>
    <row r="320" spans="4:4" x14ac:dyDescent="0.25">
      <c r="D320" s="113"/>
    </row>
    <row r="321" spans="4:4" x14ac:dyDescent="0.25">
      <c r="D321" s="113"/>
    </row>
    <row r="322" spans="4:4" x14ac:dyDescent="0.25">
      <c r="D322" s="113"/>
    </row>
    <row r="323" spans="4:4" x14ac:dyDescent="0.25">
      <c r="D323" s="113"/>
    </row>
    <row r="324" spans="4:4" x14ac:dyDescent="0.25">
      <c r="D324" s="113"/>
    </row>
    <row r="325" spans="4:4" x14ac:dyDescent="0.25">
      <c r="D325" s="113"/>
    </row>
    <row r="326" spans="4:4" x14ac:dyDescent="0.25">
      <c r="D326" s="113"/>
    </row>
    <row r="327" spans="4:4" x14ac:dyDescent="0.25">
      <c r="D327" s="113"/>
    </row>
    <row r="328" spans="4:4" x14ac:dyDescent="0.25">
      <c r="D328" s="113"/>
    </row>
    <row r="329" spans="4:4" x14ac:dyDescent="0.25">
      <c r="D329" s="113"/>
    </row>
    <row r="330" spans="4:4" x14ac:dyDescent="0.25">
      <c r="D330" s="113"/>
    </row>
    <row r="331" spans="4:4" x14ac:dyDescent="0.25">
      <c r="D331" s="113"/>
    </row>
    <row r="332" spans="4:4" x14ac:dyDescent="0.25">
      <c r="D332" s="113"/>
    </row>
    <row r="333" spans="4:4" x14ac:dyDescent="0.25">
      <c r="D333" s="113"/>
    </row>
    <row r="334" spans="4:4" x14ac:dyDescent="0.25">
      <c r="D334" s="113"/>
    </row>
    <row r="335" spans="4:4" x14ac:dyDescent="0.25">
      <c r="D335" s="113"/>
    </row>
    <row r="336" spans="4:4" x14ac:dyDescent="0.25">
      <c r="D336" s="113"/>
    </row>
    <row r="337" spans="4:4" x14ac:dyDescent="0.25">
      <c r="D337" s="113"/>
    </row>
    <row r="338" spans="4:4" x14ac:dyDescent="0.25">
      <c r="D338" s="113"/>
    </row>
    <row r="339" spans="4:4" x14ac:dyDescent="0.25">
      <c r="D339" s="113"/>
    </row>
    <row r="340" spans="4:4" x14ac:dyDescent="0.25">
      <c r="D340" s="113"/>
    </row>
    <row r="341" spans="4:4" x14ac:dyDescent="0.25">
      <c r="D341" s="113"/>
    </row>
    <row r="342" spans="4:4" x14ac:dyDescent="0.25">
      <c r="D342" s="113"/>
    </row>
    <row r="343" spans="4:4" x14ac:dyDescent="0.25">
      <c r="D343" s="113"/>
    </row>
    <row r="344" spans="4:4" x14ac:dyDescent="0.25">
      <c r="D344" s="113"/>
    </row>
    <row r="345" spans="4:4" x14ac:dyDescent="0.25">
      <c r="D345" s="113"/>
    </row>
    <row r="346" spans="4:4" x14ac:dyDescent="0.25">
      <c r="D346" s="113"/>
    </row>
    <row r="347" spans="4:4" x14ac:dyDescent="0.25">
      <c r="D347" s="113"/>
    </row>
    <row r="348" spans="4:4" x14ac:dyDescent="0.25">
      <c r="D348" s="113"/>
    </row>
    <row r="349" spans="4:4" x14ac:dyDescent="0.25">
      <c r="D349" s="113"/>
    </row>
    <row r="350" spans="4:4" x14ac:dyDescent="0.25">
      <c r="D350" s="113"/>
    </row>
    <row r="351" spans="4:4" x14ac:dyDescent="0.25">
      <c r="D351" s="113"/>
    </row>
    <row r="352" spans="4:4" x14ac:dyDescent="0.25">
      <c r="D352" s="113"/>
    </row>
    <row r="353" spans="4:4" x14ac:dyDescent="0.25">
      <c r="D353" s="113"/>
    </row>
    <row r="354" spans="4:4" x14ac:dyDescent="0.25">
      <c r="D354" s="113"/>
    </row>
    <row r="355" spans="4:4" x14ac:dyDescent="0.25">
      <c r="D355" s="113"/>
    </row>
    <row r="356" spans="4:4" x14ac:dyDescent="0.25">
      <c r="D356" s="113"/>
    </row>
    <row r="357" spans="4:4" x14ac:dyDescent="0.25">
      <c r="D357" s="113"/>
    </row>
    <row r="358" spans="4:4" x14ac:dyDescent="0.25">
      <c r="D358" s="113"/>
    </row>
    <row r="359" spans="4:4" x14ac:dyDescent="0.25">
      <c r="D359" s="113"/>
    </row>
    <row r="360" spans="4:4" x14ac:dyDescent="0.25">
      <c r="D360" s="113"/>
    </row>
    <row r="361" spans="4:4" x14ac:dyDescent="0.25">
      <c r="D361" s="113"/>
    </row>
    <row r="362" spans="4:4" x14ac:dyDescent="0.25">
      <c r="D362" s="113"/>
    </row>
    <row r="363" spans="4:4" x14ac:dyDescent="0.25">
      <c r="D363" s="113"/>
    </row>
    <row r="364" spans="4:4" x14ac:dyDescent="0.25">
      <c r="D364" s="113"/>
    </row>
    <row r="365" spans="4:4" x14ac:dyDescent="0.25">
      <c r="D365" s="113"/>
    </row>
    <row r="366" spans="4:4" x14ac:dyDescent="0.25">
      <c r="D366" s="113"/>
    </row>
    <row r="367" spans="4:4" x14ac:dyDescent="0.25">
      <c r="D367" s="113"/>
    </row>
    <row r="368" spans="4:4" x14ac:dyDescent="0.25">
      <c r="D368" s="113"/>
    </row>
    <row r="369" spans="4:4" x14ac:dyDescent="0.25">
      <c r="D369" s="113"/>
    </row>
    <row r="370" spans="4:4" x14ac:dyDescent="0.25">
      <c r="D370" s="113"/>
    </row>
    <row r="371" spans="4:4" x14ac:dyDescent="0.25">
      <c r="D371" s="113"/>
    </row>
    <row r="372" spans="4:4" x14ac:dyDescent="0.25">
      <c r="D372" s="113"/>
    </row>
    <row r="373" spans="4:4" x14ac:dyDescent="0.25">
      <c r="D373" s="113"/>
    </row>
    <row r="374" spans="4:4" x14ac:dyDescent="0.25">
      <c r="D374" s="113"/>
    </row>
    <row r="375" spans="4:4" x14ac:dyDescent="0.25">
      <c r="D375" s="113"/>
    </row>
    <row r="376" spans="4:4" x14ac:dyDescent="0.25">
      <c r="D376" s="113"/>
    </row>
    <row r="377" spans="4:4" x14ac:dyDescent="0.25">
      <c r="D377" s="113"/>
    </row>
    <row r="378" spans="4:4" x14ac:dyDescent="0.25">
      <c r="D378" s="113"/>
    </row>
    <row r="379" spans="4:4" x14ac:dyDescent="0.25">
      <c r="D379" s="113"/>
    </row>
    <row r="380" spans="4:4" x14ac:dyDescent="0.25">
      <c r="D380" s="113"/>
    </row>
    <row r="381" spans="4:4" x14ac:dyDescent="0.25">
      <c r="D381" s="113"/>
    </row>
    <row r="382" spans="4:4" x14ac:dyDescent="0.25">
      <c r="D382" s="113"/>
    </row>
    <row r="383" spans="4:4" x14ac:dyDescent="0.25">
      <c r="D383" s="113"/>
    </row>
    <row r="384" spans="4:4" x14ac:dyDescent="0.25">
      <c r="D384" s="113"/>
    </row>
    <row r="385" spans="4:4" x14ac:dyDescent="0.25">
      <c r="D385" s="113"/>
    </row>
    <row r="386" spans="4:4" x14ac:dyDescent="0.25">
      <c r="D386" s="113"/>
    </row>
    <row r="387" spans="4:4" x14ac:dyDescent="0.25">
      <c r="D387" s="113"/>
    </row>
    <row r="388" spans="4:4" x14ac:dyDescent="0.25">
      <c r="D388" s="113"/>
    </row>
    <row r="389" spans="4:4" x14ac:dyDescent="0.25">
      <c r="D389" s="113"/>
    </row>
    <row r="390" spans="4:4" x14ac:dyDescent="0.25">
      <c r="D390" s="113"/>
    </row>
    <row r="391" spans="4:4" x14ac:dyDescent="0.25">
      <c r="D391" s="113"/>
    </row>
    <row r="392" spans="4:4" x14ac:dyDescent="0.25">
      <c r="D392" s="113"/>
    </row>
    <row r="393" spans="4:4" x14ac:dyDescent="0.25">
      <c r="D393" s="113"/>
    </row>
    <row r="394" spans="4:4" x14ac:dyDescent="0.25">
      <c r="D394" s="113"/>
    </row>
    <row r="395" spans="4:4" x14ac:dyDescent="0.25">
      <c r="D395" s="113"/>
    </row>
    <row r="396" spans="4:4" x14ac:dyDescent="0.25">
      <c r="D396" s="113"/>
    </row>
    <row r="397" spans="4:4" x14ac:dyDescent="0.25">
      <c r="D397" s="113"/>
    </row>
    <row r="398" spans="4:4" x14ac:dyDescent="0.25">
      <c r="D398" s="113"/>
    </row>
    <row r="399" spans="4:4" x14ac:dyDescent="0.25">
      <c r="D399" s="113"/>
    </row>
    <row r="400" spans="4:4" x14ac:dyDescent="0.25">
      <c r="D400" s="113"/>
    </row>
    <row r="401" spans="4:4" x14ac:dyDescent="0.25">
      <c r="D401" s="113"/>
    </row>
    <row r="402" spans="4:4" x14ac:dyDescent="0.25">
      <c r="D402" s="113"/>
    </row>
    <row r="403" spans="4:4" x14ac:dyDescent="0.25">
      <c r="D403" s="113"/>
    </row>
    <row r="404" spans="4:4" x14ac:dyDescent="0.25">
      <c r="D404" s="113"/>
    </row>
    <row r="405" spans="4:4" x14ac:dyDescent="0.25">
      <c r="D405" s="113"/>
    </row>
    <row r="406" spans="4:4" x14ac:dyDescent="0.25">
      <c r="D406" s="113"/>
    </row>
    <row r="407" spans="4:4" x14ac:dyDescent="0.25">
      <c r="D407" s="113"/>
    </row>
    <row r="408" spans="4:4" x14ac:dyDescent="0.25">
      <c r="D408" s="113"/>
    </row>
    <row r="409" spans="4:4" x14ac:dyDescent="0.25">
      <c r="D409" s="113"/>
    </row>
    <row r="410" spans="4:4" x14ac:dyDescent="0.25">
      <c r="D410" s="113"/>
    </row>
    <row r="411" spans="4:4" x14ac:dyDescent="0.25">
      <c r="D411" s="113"/>
    </row>
    <row r="412" spans="4:4" x14ac:dyDescent="0.25">
      <c r="D412" s="113"/>
    </row>
    <row r="413" spans="4:4" x14ac:dyDescent="0.25">
      <c r="D413" s="113"/>
    </row>
    <row r="414" spans="4:4" x14ac:dyDescent="0.25">
      <c r="D414" s="113"/>
    </row>
    <row r="415" spans="4:4" x14ac:dyDescent="0.25">
      <c r="D415" s="113"/>
    </row>
    <row r="416" spans="4:4" x14ac:dyDescent="0.25">
      <c r="D416" s="113"/>
    </row>
    <row r="417" spans="4:4" x14ac:dyDescent="0.25">
      <c r="D417" s="113"/>
    </row>
    <row r="418" spans="4:4" x14ac:dyDescent="0.25">
      <c r="D418" s="113"/>
    </row>
    <row r="419" spans="4:4" x14ac:dyDescent="0.25">
      <c r="D419" s="113"/>
    </row>
    <row r="420" spans="4:4" x14ac:dyDescent="0.25">
      <c r="D420" s="113"/>
    </row>
    <row r="421" spans="4:4" x14ac:dyDescent="0.25">
      <c r="D421" s="113"/>
    </row>
    <row r="422" spans="4:4" x14ac:dyDescent="0.25">
      <c r="D422" s="113"/>
    </row>
    <row r="423" spans="4:4" x14ac:dyDescent="0.25">
      <c r="D423" s="113"/>
    </row>
    <row r="424" spans="4:4" x14ac:dyDescent="0.25">
      <c r="D424" s="113"/>
    </row>
    <row r="425" spans="4:4" x14ac:dyDescent="0.25">
      <c r="D425" s="113"/>
    </row>
    <row r="426" spans="4:4" x14ac:dyDescent="0.25">
      <c r="D426" s="113"/>
    </row>
    <row r="427" spans="4:4" x14ac:dyDescent="0.25">
      <c r="D427" s="113"/>
    </row>
    <row r="428" spans="4:4" x14ac:dyDescent="0.25">
      <c r="D428" s="113"/>
    </row>
    <row r="429" spans="4:4" x14ac:dyDescent="0.25">
      <c r="D429" s="113"/>
    </row>
    <row r="430" spans="4:4" x14ac:dyDescent="0.25">
      <c r="D430" s="113"/>
    </row>
    <row r="431" spans="4:4" x14ac:dyDescent="0.25">
      <c r="D431" s="113"/>
    </row>
    <row r="432" spans="4:4" x14ac:dyDescent="0.25">
      <c r="D432" s="113"/>
    </row>
    <row r="433" spans="4:4" x14ac:dyDescent="0.25">
      <c r="D433" s="113"/>
    </row>
    <row r="434" spans="4:4" x14ac:dyDescent="0.25">
      <c r="D434" s="113"/>
    </row>
    <row r="435" spans="4:4" x14ac:dyDescent="0.25">
      <c r="D435" s="113"/>
    </row>
    <row r="436" spans="4:4" x14ac:dyDescent="0.25">
      <c r="D436" s="113"/>
    </row>
    <row r="437" spans="4:4" x14ac:dyDescent="0.25">
      <c r="D437" s="113"/>
    </row>
    <row r="438" spans="4:4" x14ac:dyDescent="0.25">
      <c r="D438" s="113"/>
    </row>
    <row r="439" spans="4:4" x14ac:dyDescent="0.25">
      <c r="D439" s="113"/>
    </row>
    <row r="440" spans="4:4" x14ac:dyDescent="0.25">
      <c r="D440" s="113"/>
    </row>
    <row r="441" spans="4:4" x14ac:dyDescent="0.25">
      <c r="D441" s="113"/>
    </row>
    <row r="442" spans="4:4" x14ac:dyDescent="0.25">
      <c r="D442" s="113"/>
    </row>
    <row r="443" spans="4:4" x14ac:dyDescent="0.25">
      <c r="D443" s="113"/>
    </row>
    <row r="444" spans="4:4" x14ac:dyDescent="0.25">
      <c r="D444" s="113"/>
    </row>
    <row r="445" spans="4:4" x14ac:dyDescent="0.25">
      <c r="D445" s="113"/>
    </row>
    <row r="446" spans="4:4" x14ac:dyDescent="0.25">
      <c r="D446" s="113"/>
    </row>
    <row r="447" spans="4:4" x14ac:dyDescent="0.25">
      <c r="D447" s="113"/>
    </row>
    <row r="448" spans="4:4" x14ac:dyDescent="0.25">
      <c r="D448" s="113"/>
    </row>
    <row r="449" spans="4:4" x14ac:dyDescent="0.25">
      <c r="D449" s="113"/>
    </row>
    <row r="450" spans="4:4" x14ac:dyDescent="0.25">
      <c r="D450" s="113"/>
    </row>
    <row r="451" spans="4:4" x14ac:dyDescent="0.25">
      <c r="D451" s="113"/>
    </row>
    <row r="452" spans="4:4" x14ac:dyDescent="0.25">
      <c r="D452" s="113"/>
    </row>
    <row r="453" spans="4:4" x14ac:dyDescent="0.25">
      <c r="D453" s="113"/>
    </row>
    <row r="454" spans="4:4" x14ac:dyDescent="0.25">
      <c r="D454" s="113"/>
    </row>
    <row r="455" spans="4:4" x14ac:dyDescent="0.25">
      <c r="D455" s="113"/>
    </row>
    <row r="456" spans="4:4" x14ac:dyDescent="0.25">
      <c r="D456" s="113"/>
    </row>
    <row r="457" spans="4:4" x14ac:dyDescent="0.25">
      <c r="D457" s="113"/>
    </row>
    <row r="458" spans="4:4" x14ac:dyDescent="0.25">
      <c r="D458" s="113"/>
    </row>
    <row r="459" spans="4:4" x14ac:dyDescent="0.25">
      <c r="D459" s="113"/>
    </row>
    <row r="460" spans="4:4" x14ac:dyDescent="0.25">
      <c r="D460" s="113"/>
    </row>
    <row r="461" spans="4:4" x14ac:dyDescent="0.25">
      <c r="D461" s="113"/>
    </row>
    <row r="462" spans="4:4" x14ac:dyDescent="0.25">
      <c r="D462" s="113"/>
    </row>
    <row r="463" spans="4:4" x14ac:dyDescent="0.25">
      <c r="D463" s="113"/>
    </row>
    <row r="464" spans="4:4" x14ac:dyDescent="0.25">
      <c r="D464" s="113"/>
    </row>
    <row r="465" spans="4:4" x14ac:dyDescent="0.25">
      <c r="D465" s="113"/>
    </row>
    <row r="466" spans="4:4" x14ac:dyDescent="0.25">
      <c r="D466" s="113"/>
    </row>
    <row r="467" spans="4:4" x14ac:dyDescent="0.25">
      <c r="D467" s="113"/>
    </row>
    <row r="468" spans="4:4" x14ac:dyDescent="0.25">
      <c r="D468" s="113"/>
    </row>
    <row r="469" spans="4:4" x14ac:dyDescent="0.25">
      <c r="D469" s="113"/>
    </row>
    <row r="470" spans="4:4" x14ac:dyDescent="0.25">
      <c r="D470" s="113"/>
    </row>
    <row r="471" spans="4:4" x14ac:dyDescent="0.25">
      <c r="D471" s="113"/>
    </row>
    <row r="472" spans="4:4" x14ac:dyDescent="0.25">
      <c r="D472" s="113"/>
    </row>
    <row r="473" spans="4:4" x14ac:dyDescent="0.25">
      <c r="D473" s="113"/>
    </row>
    <row r="474" spans="4:4" x14ac:dyDescent="0.25">
      <c r="D474" s="113"/>
    </row>
    <row r="475" spans="4:4" x14ac:dyDescent="0.25">
      <c r="D475" s="113"/>
    </row>
    <row r="476" spans="4:4" x14ac:dyDescent="0.25">
      <c r="D476" s="113"/>
    </row>
    <row r="477" spans="4:4" x14ac:dyDescent="0.25">
      <c r="D477" s="113"/>
    </row>
    <row r="478" spans="4:4" x14ac:dyDescent="0.25">
      <c r="D478" s="113"/>
    </row>
    <row r="479" spans="4:4" x14ac:dyDescent="0.25">
      <c r="D479" s="113"/>
    </row>
    <row r="480" spans="4:4" x14ac:dyDescent="0.25">
      <c r="D480" s="113"/>
    </row>
    <row r="481" spans="4:4" x14ac:dyDescent="0.25">
      <c r="D481" s="113"/>
    </row>
    <row r="482" spans="4:4" x14ac:dyDescent="0.25">
      <c r="D482" s="113"/>
    </row>
    <row r="483" spans="4:4" x14ac:dyDescent="0.25">
      <c r="D483" s="113"/>
    </row>
    <row r="484" spans="4:4" x14ac:dyDescent="0.25">
      <c r="D484" s="113"/>
    </row>
    <row r="485" spans="4:4" x14ac:dyDescent="0.25">
      <c r="D485" s="113"/>
    </row>
    <row r="486" spans="4:4" x14ac:dyDescent="0.25">
      <c r="D486" s="113"/>
    </row>
  </sheetData>
  <mergeCells count="2">
    <mergeCell ref="G1:H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94" zoomScaleNormal="94" workbookViewId="0">
      <selection activeCell="G16" sqref="G16"/>
    </sheetView>
  </sheetViews>
  <sheetFormatPr defaultRowHeight="15" x14ac:dyDescent="0.25"/>
  <cols>
    <col min="1" max="1" width="16.7109375" bestFit="1" customWidth="1"/>
    <col min="4" max="4" width="43.7109375" customWidth="1"/>
    <col min="7" max="7" width="252.28515625" bestFit="1" customWidth="1"/>
    <col min="11" max="11" width="14.7109375" customWidth="1"/>
    <col min="12" max="12" width="65.28515625" customWidth="1"/>
    <col min="13" max="13" width="78.140625" customWidth="1"/>
    <col min="14" max="14" width="93.28515625" customWidth="1"/>
    <col min="15" max="15" width="40.85546875" customWidth="1"/>
  </cols>
  <sheetData>
    <row r="1" spans="1:15" ht="15.75" thickTop="1" x14ac:dyDescent="0.25">
      <c r="A1" t="s">
        <v>4</v>
      </c>
      <c r="C1" s="227" t="s">
        <v>38</v>
      </c>
      <c r="D1" s="227"/>
      <c r="F1" s="227" t="s">
        <v>44</v>
      </c>
      <c r="G1" s="227"/>
      <c r="K1" s="57"/>
      <c r="L1" s="58" t="s">
        <v>61</v>
      </c>
      <c r="M1" s="59" t="s">
        <v>77</v>
      </c>
      <c r="N1" s="59" t="s">
        <v>77</v>
      </c>
    </row>
    <row r="2" spans="1:15" ht="25.5" x14ac:dyDescent="0.25">
      <c r="A2" t="s">
        <v>6</v>
      </c>
      <c r="C2" s="48"/>
      <c r="D2" s="111" t="s">
        <v>29</v>
      </c>
      <c r="E2" s="110"/>
      <c r="F2" t="s">
        <v>197</v>
      </c>
      <c r="I2" t="s">
        <v>74</v>
      </c>
      <c r="K2" s="228" t="s">
        <v>60</v>
      </c>
      <c r="L2" s="60" t="s">
        <v>78</v>
      </c>
      <c r="M2" s="231" t="s">
        <v>79</v>
      </c>
      <c r="N2" s="75" t="s">
        <v>105</v>
      </c>
      <c r="O2" s="12" t="s">
        <v>60</v>
      </c>
    </row>
    <row r="3" spans="1:15" ht="38.25" x14ac:dyDescent="0.25">
      <c r="A3" t="s">
        <v>7</v>
      </c>
      <c r="C3" s="48"/>
      <c r="D3" s="111" t="s">
        <v>41</v>
      </c>
      <c r="E3" s="110"/>
      <c r="F3" t="s">
        <v>198</v>
      </c>
      <c r="I3" t="s">
        <v>75</v>
      </c>
      <c r="K3" s="229"/>
      <c r="L3" s="61" t="s">
        <v>80</v>
      </c>
      <c r="M3" s="232"/>
      <c r="N3" s="74" t="s">
        <v>106</v>
      </c>
    </row>
    <row r="4" spans="1:15" ht="38.25" x14ac:dyDescent="0.25">
      <c r="C4" s="48"/>
      <c r="D4" s="111" t="s">
        <v>199</v>
      </c>
      <c r="E4" s="110"/>
      <c r="F4" t="s">
        <v>200</v>
      </c>
      <c r="K4" s="229"/>
      <c r="L4" s="62" t="s">
        <v>81</v>
      </c>
      <c r="M4" s="232"/>
      <c r="N4" s="73" t="s">
        <v>107</v>
      </c>
    </row>
    <row r="5" spans="1:15" x14ac:dyDescent="0.25">
      <c r="C5" s="48"/>
      <c r="D5" s="111" t="s">
        <v>40</v>
      </c>
      <c r="E5" s="110"/>
      <c r="F5" t="s">
        <v>201</v>
      </c>
      <c r="K5" s="229"/>
      <c r="L5" s="62" t="s">
        <v>62</v>
      </c>
      <c r="M5" s="232"/>
      <c r="N5" s="73" t="s">
        <v>108</v>
      </c>
    </row>
    <row r="6" spans="1:15" x14ac:dyDescent="0.25">
      <c r="C6" s="48"/>
      <c r="D6" s="111" t="s">
        <v>42</v>
      </c>
      <c r="E6" s="110"/>
      <c r="F6" t="s">
        <v>202</v>
      </c>
      <c r="K6" s="229"/>
      <c r="L6" s="62"/>
      <c r="M6" s="232"/>
      <c r="N6" s="73" t="s">
        <v>109</v>
      </c>
    </row>
    <row r="7" spans="1:15" ht="40.5" customHeight="1" x14ac:dyDescent="0.25">
      <c r="C7" s="48"/>
      <c r="D7" s="111" t="s">
        <v>43</v>
      </c>
      <c r="E7" s="110"/>
      <c r="F7" t="s">
        <v>203</v>
      </c>
      <c r="K7" s="230"/>
      <c r="L7" s="62"/>
      <c r="M7" s="233"/>
      <c r="N7" s="73" t="s">
        <v>110</v>
      </c>
    </row>
    <row r="8" spans="1:15" ht="25.5" x14ac:dyDescent="0.25">
      <c r="C8" s="48"/>
      <c r="D8" s="111" t="s">
        <v>39</v>
      </c>
      <c r="E8" s="110"/>
      <c r="F8" t="s">
        <v>206</v>
      </c>
      <c r="K8" s="228" t="s">
        <v>64</v>
      </c>
      <c r="L8" s="63" t="s">
        <v>82</v>
      </c>
      <c r="M8" s="231" t="s">
        <v>83</v>
      </c>
      <c r="N8" s="73" t="s">
        <v>111</v>
      </c>
    </row>
    <row r="9" spans="1:15" ht="38.25" x14ac:dyDescent="0.25">
      <c r="C9" s="48"/>
      <c r="D9" s="111" t="s">
        <v>30</v>
      </c>
      <c r="E9" s="110"/>
      <c r="F9" t="s">
        <v>207</v>
      </c>
      <c r="K9" s="229"/>
      <c r="L9" s="64" t="s">
        <v>84</v>
      </c>
      <c r="M9" s="232"/>
      <c r="N9" s="73" t="s">
        <v>112</v>
      </c>
    </row>
    <row r="10" spans="1:15" ht="38.25" x14ac:dyDescent="0.25">
      <c r="C10" s="48"/>
      <c r="D10" s="111" t="s">
        <v>204</v>
      </c>
      <c r="E10" s="110"/>
      <c r="F10" t="s">
        <v>205</v>
      </c>
      <c r="K10" s="229"/>
      <c r="L10" s="65" t="s">
        <v>85</v>
      </c>
      <c r="M10" s="232"/>
      <c r="N10" s="73" t="s">
        <v>113</v>
      </c>
    </row>
    <row r="11" spans="1:15" x14ac:dyDescent="0.25">
      <c r="C11" s="48"/>
      <c r="D11" s="111" t="s">
        <v>32</v>
      </c>
      <c r="E11" s="110"/>
      <c r="F11" t="s">
        <v>208</v>
      </c>
      <c r="K11" s="229"/>
      <c r="L11" s="65"/>
      <c r="M11" s="232"/>
      <c r="N11" s="73" t="s">
        <v>114</v>
      </c>
    </row>
    <row r="12" spans="1:15" ht="31.5" customHeight="1" x14ac:dyDescent="0.25">
      <c r="C12" s="48"/>
      <c r="D12" s="49"/>
      <c r="F12" s="50"/>
      <c r="K12" s="230"/>
      <c r="L12" s="65"/>
      <c r="M12" s="233"/>
      <c r="N12" s="72" t="s">
        <v>115</v>
      </c>
    </row>
    <row r="13" spans="1:15" ht="38.25" x14ac:dyDescent="0.25">
      <c r="C13" s="48"/>
      <c r="D13" s="49"/>
      <c r="K13" s="228" t="s">
        <v>66</v>
      </c>
      <c r="L13" s="66" t="s">
        <v>86</v>
      </c>
      <c r="M13" s="231" t="s">
        <v>87</v>
      </c>
      <c r="N13" s="71" t="s">
        <v>116</v>
      </c>
      <c r="O13" s="12" t="s">
        <v>64</v>
      </c>
    </row>
    <row r="14" spans="1:15" ht="38.25" x14ac:dyDescent="0.25">
      <c r="C14" s="48"/>
      <c r="D14" s="49"/>
      <c r="K14" s="229"/>
      <c r="L14" s="61" t="s">
        <v>88</v>
      </c>
      <c r="M14" s="232"/>
      <c r="N14" s="73" t="s">
        <v>117</v>
      </c>
    </row>
    <row r="15" spans="1:15" ht="38.25" x14ac:dyDescent="0.25">
      <c r="C15" s="48"/>
      <c r="D15" s="49"/>
      <c r="K15" s="229"/>
      <c r="L15" s="61" t="s">
        <v>89</v>
      </c>
      <c r="M15" s="232"/>
      <c r="N15" s="73" t="s">
        <v>118</v>
      </c>
    </row>
    <row r="16" spans="1:15" x14ac:dyDescent="0.25">
      <c r="C16" s="48"/>
      <c r="D16" s="49"/>
      <c r="K16" s="229"/>
      <c r="L16" s="61" t="s">
        <v>65</v>
      </c>
      <c r="M16" s="232"/>
      <c r="N16" s="73" t="s">
        <v>119</v>
      </c>
    </row>
    <row r="17" spans="3:15" x14ac:dyDescent="0.25">
      <c r="C17" s="48"/>
      <c r="D17" s="49"/>
      <c r="K17" s="229"/>
      <c r="L17" s="61"/>
      <c r="M17" s="232"/>
      <c r="N17" s="73" t="s">
        <v>120</v>
      </c>
    </row>
    <row r="18" spans="3:15" ht="30" x14ac:dyDescent="0.25">
      <c r="C18" s="48"/>
      <c r="D18" s="49"/>
      <c r="K18" s="230"/>
      <c r="L18" s="61"/>
      <c r="M18" s="233"/>
      <c r="N18" s="73" t="s">
        <v>110</v>
      </c>
    </row>
    <row r="19" spans="3:15" ht="25.5" x14ac:dyDescent="0.25">
      <c r="C19" s="48"/>
      <c r="D19" s="49"/>
      <c r="K19" s="228" t="s">
        <v>67</v>
      </c>
      <c r="L19" s="66" t="s">
        <v>68</v>
      </c>
      <c r="M19" s="231" t="s">
        <v>90</v>
      </c>
      <c r="N19" s="73" t="s">
        <v>121</v>
      </c>
    </row>
    <row r="20" spans="3:15" ht="38.25" x14ac:dyDescent="0.25">
      <c r="C20" s="48"/>
      <c r="D20" s="49"/>
      <c r="K20" s="229"/>
      <c r="L20" s="61" t="s">
        <v>91</v>
      </c>
      <c r="M20" s="237"/>
      <c r="N20" s="73" t="s">
        <v>122</v>
      </c>
    </row>
    <row r="21" spans="3:15" ht="38.25" x14ac:dyDescent="0.25">
      <c r="C21" s="48"/>
      <c r="D21" s="49"/>
      <c r="K21" s="229"/>
      <c r="L21" s="61" t="s">
        <v>69</v>
      </c>
      <c r="M21" s="237"/>
      <c r="N21" s="73" t="s">
        <v>123</v>
      </c>
    </row>
    <row r="22" spans="3:15" ht="25.5" x14ac:dyDescent="0.25">
      <c r="C22" s="48"/>
      <c r="D22" s="49"/>
      <c r="K22" s="228" t="s">
        <v>70</v>
      </c>
      <c r="L22" s="67" t="s">
        <v>92</v>
      </c>
      <c r="M22" s="231" t="s">
        <v>93</v>
      </c>
      <c r="N22" s="73" t="s">
        <v>124</v>
      </c>
    </row>
    <row r="23" spans="3:15" ht="38.25" x14ac:dyDescent="0.25">
      <c r="C23" s="48"/>
      <c r="D23" s="49"/>
      <c r="K23" s="229"/>
      <c r="L23" s="68" t="s">
        <v>94</v>
      </c>
      <c r="M23" s="232"/>
      <c r="N23" s="72" t="s">
        <v>125</v>
      </c>
    </row>
    <row r="24" spans="3:15" ht="38.25" x14ac:dyDescent="0.25">
      <c r="C24" s="48"/>
      <c r="D24" s="49"/>
      <c r="K24" s="229"/>
      <c r="L24" s="69" t="s">
        <v>95</v>
      </c>
      <c r="M24" s="238"/>
      <c r="N24" s="71" t="s">
        <v>126</v>
      </c>
      <c r="O24" s="12" t="s">
        <v>73</v>
      </c>
    </row>
    <row r="25" spans="3:15" x14ac:dyDescent="0.25">
      <c r="C25" s="48"/>
      <c r="D25" s="49"/>
      <c r="K25" s="229"/>
      <c r="L25" s="68"/>
      <c r="M25" s="238"/>
      <c r="N25" s="73" t="s">
        <v>127</v>
      </c>
    </row>
    <row r="26" spans="3:15" ht="51" x14ac:dyDescent="0.25">
      <c r="C26" s="48"/>
      <c r="D26" s="49"/>
      <c r="K26" s="228" t="s">
        <v>71</v>
      </c>
      <c r="L26" s="66" t="s">
        <v>96</v>
      </c>
      <c r="M26" s="234" t="s">
        <v>97</v>
      </c>
      <c r="N26" s="73" t="s">
        <v>128</v>
      </c>
    </row>
    <row r="27" spans="3:15" ht="25.5" x14ac:dyDescent="0.25">
      <c r="C27" s="48"/>
      <c r="D27" s="49"/>
      <c r="K27" s="229"/>
      <c r="L27" s="61" t="s">
        <v>72</v>
      </c>
      <c r="M27" s="235"/>
      <c r="N27" s="73" t="s">
        <v>129</v>
      </c>
    </row>
    <row r="28" spans="3:15" ht="38.25" x14ac:dyDescent="0.25">
      <c r="C28" s="48"/>
      <c r="D28" s="49"/>
      <c r="K28" s="230"/>
      <c r="L28" s="70" t="s">
        <v>98</v>
      </c>
      <c r="M28" s="236"/>
      <c r="N28" s="73" t="s">
        <v>130</v>
      </c>
    </row>
    <row r="29" spans="3:15" ht="30" x14ac:dyDescent="0.25">
      <c r="N29" s="73" t="s">
        <v>110</v>
      </c>
    </row>
    <row r="30" spans="3:15" x14ac:dyDescent="0.25">
      <c r="N30" s="73" t="s">
        <v>111</v>
      </c>
    </row>
    <row r="31" spans="3:15" x14ac:dyDescent="0.25">
      <c r="N31" s="73" t="s">
        <v>131</v>
      </c>
    </row>
    <row r="32" spans="3:15" x14ac:dyDescent="0.25">
      <c r="N32" s="73" t="s">
        <v>132</v>
      </c>
    </row>
    <row r="33" spans="14:15" ht="30" x14ac:dyDescent="0.25">
      <c r="N33" s="72" t="s">
        <v>125</v>
      </c>
    </row>
    <row r="34" spans="14:15" x14ac:dyDescent="0.25">
      <c r="N34" s="71" t="s">
        <v>133</v>
      </c>
      <c r="O34" s="12" t="s">
        <v>144</v>
      </c>
    </row>
    <row r="35" spans="14:15" x14ac:dyDescent="0.25">
      <c r="N35" s="73" t="s">
        <v>134</v>
      </c>
    </row>
    <row r="36" spans="14:15" x14ac:dyDescent="0.25">
      <c r="N36" s="73" t="s">
        <v>135</v>
      </c>
    </row>
    <row r="37" spans="14:15" x14ac:dyDescent="0.25">
      <c r="N37" s="73" t="s">
        <v>136</v>
      </c>
    </row>
    <row r="38" spans="14:15" ht="30" x14ac:dyDescent="0.25">
      <c r="N38" s="73" t="s">
        <v>110</v>
      </c>
    </row>
    <row r="39" spans="14:15" x14ac:dyDescent="0.25">
      <c r="N39" s="73" t="s">
        <v>137</v>
      </c>
    </row>
    <row r="40" spans="14:15" x14ac:dyDescent="0.25">
      <c r="N40" s="72" t="s">
        <v>111</v>
      </c>
    </row>
    <row r="41" spans="14:15" x14ac:dyDescent="0.25">
      <c r="N41" s="71" t="s">
        <v>138</v>
      </c>
      <c r="O41" s="12" t="s">
        <v>145</v>
      </c>
    </row>
    <row r="42" spans="14:15" x14ac:dyDescent="0.25">
      <c r="N42" s="73" t="s">
        <v>139</v>
      </c>
    </row>
    <row r="43" spans="14:15" ht="30" x14ac:dyDescent="0.25">
      <c r="N43" s="73" t="s">
        <v>110</v>
      </c>
    </row>
    <row r="44" spans="14:15" x14ac:dyDescent="0.25">
      <c r="N44" s="73" t="s">
        <v>140</v>
      </c>
    </row>
    <row r="45" spans="14:15" x14ac:dyDescent="0.25">
      <c r="N45" s="72" t="s">
        <v>111</v>
      </c>
    </row>
    <row r="46" spans="14:15" x14ac:dyDescent="0.25">
      <c r="N46" s="71" t="s">
        <v>141</v>
      </c>
      <c r="O46" s="12" t="s">
        <v>146</v>
      </c>
    </row>
    <row r="47" spans="14:15" x14ac:dyDescent="0.25">
      <c r="N47" s="73" t="s">
        <v>142</v>
      </c>
    </row>
    <row r="48" spans="14:15" x14ac:dyDescent="0.25">
      <c r="N48" s="73" t="s">
        <v>143</v>
      </c>
    </row>
    <row r="49" spans="14:14" ht="30" x14ac:dyDescent="0.25">
      <c r="N49" s="73" t="s">
        <v>110</v>
      </c>
    </row>
    <row r="50" spans="14:14" x14ac:dyDescent="0.25">
      <c r="N50" s="72" t="s">
        <v>111</v>
      </c>
    </row>
  </sheetData>
  <mergeCells count="14">
    <mergeCell ref="K26:K28"/>
    <mergeCell ref="M26:M28"/>
    <mergeCell ref="K13:K18"/>
    <mergeCell ref="M13:M18"/>
    <mergeCell ref="K19:K21"/>
    <mergeCell ref="M19:M21"/>
    <mergeCell ref="K22:K25"/>
    <mergeCell ref="M22:M25"/>
    <mergeCell ref="C1:D1"/>
    <mergeCell ref="F1:G1"/>
    <mergeCell ref="K2:K7"/>
    <mergeCell ref="M2:M7"/>
    <mergeCell ref="K8:K12"/>
    <mergeCell ref="M8:M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Y2"/>
  <sheetViews>
    <sheetView workbookViewId="0">
      <selection activeCell="M46" sqref="M46"/>
    </sheetView>
  </sheetViews>
  <sheetFormatPr defaultRowHeight="15" x14ac:dyDescent="0.25"/>
  <cols>
    <col min="2" max="2" width="9.28515625" bestFit="1" customWidth="1"/>
    <col min="3" max="3" width="22.7109375" style="23" bestFit="1" customWidth="1"/>
    <col min="5" max="5" width="11.28515625" bestFit="1" customWidth="1"/>
    <col min="6" max="6" width="19.7109375" bestFit="1" customWidth="1"/>
    <col min="8" max="8" width="32.28515625" bestFit="1" customWidth="1"/>
    <col min="16" max="16" width="15.7109375" bestFit="1" customWidth="1"/>
  </cols>
  <sheetData>
    <row r="1" spans="1:25" ht="15" customHeight="1" x14ac:dyDescent="0.25">
      <c r="A1" s="19" t="s">
        <v>1</v>
      </c>
      <c r="B1" s="20" t="s">
        <v>4</v>
      </c>
      <c r="C1" s="22" t="s">
        <v>2</v>
      </c>
      <c r="D1" s="21" t="s">
        <v>5</v>
      </c>
      <c r="E1" s="21" t="s">
        <v>8</v>
      </c>
      <c r="F1" s="21" t="s">
        <v>9</v>
      </c>
      <c r="G1" t="str">
        <f>+CARACTERIZAÇÃO!B127</f>
        <v>N.º de postos de trabalhos antes da apresentação da candidatura (Pré-projeto)</v>
      </c>
      <c r="H1" t="e">
        <f>+CARACTERIZAÇÃO!#REF!</f>
        <v>#REF!</v>
      </c>
      <c r="I1" s="21" t="s">
        <v>53</v>
      </c>
      <c r="J1" s="21" t="s">
        <v>54</v>
      </c>
      <c r="K1" s="21" t="s">
        <v>55</v>
      </c>
      <c r="L1" s="21" t="s">
        <v>56</v>
      </c>
      <c r="M1" s="21" t="s">
        <v>58</v>
      </c>
      <c r="N1" s="21" t="s">
        <v>57</v>
      </c>
      <c r="O1" s="21" t="s">
        <v>59</v>
      </c>
      <c r="P1" s="21" t="s">
        <v>76</v>
      </c>
      <c r="Q1" s="21" t="s">
        <v>3</v>
      </c>
      <c r="R1" s="21" t="s">
        <v>63</v>
      </c>
      <c r="S1" s="21" t="s">
        <v>0</v>
      </c>
      <c r="T1" s="21" t="s">
        <v>99</v>
      </c>
      <c r="U1" s="21" t="s">
        <v>100</v>
      </c>
      <c r="V1" s="21" t="s">
        <v>101</v>
      </c>
      <c r="W1" s="21" t="s">
        <v>102</v>
      </c>
      <c r="X1" s="21" t="s">
        <v>103</v>
      </c>
      <c r="Y1" s="21" t="s">
        <v>104</v>
      </c>
    </row>
    <row r="2" spans="1:25" ht="46.15" customHeight="1" x14ac:dyDescent="0.25">
      <c r="A2">
        <f>+CARACTERIZAÇÃO!C5</f>
        <v>0</v>
      </c>
      <c r="B2">
        <f>+CARACTERIZAÇÃO!D7</f>
        <v>0</v>
      </c>
      <c r="C2" s="23">
        <f>+CARACTERIZAÇÃO!O7</f>
        <v>0</v>
      </c>
      <c r="D2">
        <f>+CARACTERIZAÇÃO!B24</f>
        <v>0</v>
      </c>
      <c r="E2">
        <f>+CARACTERIZAÇÃO!B61</f>
        <v>0</v>
      </c>
      <c r="F2" t="e">
        <f>+CARACTERIZAÇÃO!#REF!</f>
        <v>#REF!</v>
      </c>
      <c r="G2">
        <f>+CARACTERIZAÇÃO!J127</f>
        <v>0</v>
      </c>
      <c r="H2" t="e">
        <f>+CARACTERIZAÇÃO!#REF!</f>
        <v>#REF!</v>
      </c>
      <c r="I2">
        <f>+CARACTERIZAÇÃO!B235</f>
        <v>0</v>
      </c>
      <c r="J2">
        <f>+CARACTERIZAÇÃO!B136</f>
        <v>0</v>
      </c>
      <c r="K2">
        <f>+CARACTERIZAÇÃO!B253</f>
        <v>0</v>
      </c>
      <c r="L2" t="e">
        <f>+CARACTERIZAÇÃO!#REF!</f>
        <v>#REF!</v>
      </c>
      <c r="M2" t="e">
        <f>+CARACTERIZAÇÃO!#REF!</f>
        <v>#REF!</v>
      </c>
      <c r="N2">
        <f>+CARACTERIZAÇÃO!B308</f>
        <v>0</v>
      </c>
      <c r="O2" t="e">
        <f>+CARACTERIZAÇÃO!#REF!</f>
        <v>#REF!</v>
      </c>
      <c r="P2" t="e">
        <f>+CARACTERIZAÇÃO!#REF!&amp;CARACTERIZAÇÃO!#REF!&amp;CARACTERIZAÇÃO!#REF!&amp;CARACTERIZAÇÃO!#REF!&amp;CARACTERIZAÇÃO!#REF!&amp;CARACTERIZAÇÃO!#REF!</f>
        <v>#REF!</v>
      </c>
      <c r="Q2" t="e">
        <f>+CARACTERIZAÇÃO!#REF!&amp;";"&amp;CARACTERIZAÇÃO!#REF!&amp;";"&amp;CARACTERIZAÇÃO!#REF!&amp;";"&amp;CARACTERIZAÇÃO!#REF!&amp;";"&amp;CARACTERIZAÇÃO!#REF!&amp;";"&amp;CARACTERIZAÇÃO!#REF!</f>
        <v>#REF!</v>
      </c>
      <c r="R2" t="e">
        <f>+CARACTERIZAÇÃO!#REF!&amp;";"&amp;CARACTERIZAÇÃO!#REF!&amp;";"&amp;CARACTERIZAÇÃO!#REF!&amp;";"&amp;CARACTERIZAÇÃO!#REF!&amp;";"&amp;CARACTERIZAÇÃO!#REF!&amp;";"&amp;CARACTERIZAÇÃO!#REF!</f>
        <v>#REF!</v>
      </c>
      <c r="S2" t="e">
        <f>+CARACTERIZAÇÃO!#REF!</f>
        <v>#REF!</v>
      </c>
      <c r="T2" t="e">
        <f>+#REF!</f>
        <v>#REF!</v>
      </c>
      <c r="U2" t="e">
        <f>+#REF!</f>
        <v>#REF!</v>
      </c>
      <c r="V2" t="e">
        <f>+#REF!</f>
        <v>#REF!</v>
      </c>
      <c r="W2" t="e">
        <f>+#REF!</f>
        <v>#REF!</v>
      </c>
      <c r="X2" t="e">
        <f>+#REF!</f>
        <v>#REF!</v>
      </c>
      <c r="Y2" t="e">
        <f>+#REF!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CARACTERIZAÇÃO</vt:lpstr>
      <vt:lpstr>ORÇAMENTO</vt:lpstr>
      <vt:lpstr>Referências</vt:lpstr>
      <vt:lpstr>legenda</vt:lpstr>
      <vt:lpstr>Base de dados</vt:lpstr>
      <vt:lpstr>CARACTERIZAÇÃO!Área_de_Impressão</vt:lpstr>
      <vt:lpstr>ORÇAMENTO!Área_de_Impressão</vt:lpstr>
    </vt:vector>
  </TitlesOfParts>
  <Company>CCDR Algarve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Bruno Santos</cp:lastModifiedBy>
  <cp:lastPrinted>2017-05-27T17:11:26Z</cp:lastPrinted>
  <dcterms:created xsi:type="dcterms:W3CDTF">2017-04-03T08:39:20Z</dcterms:created>
  <dcterms:modified xsi:type="dcterms:W3CDTF">2021-01-07T09:39:18Z</dcterms:modified>
</cp:coreProperties>
</file>